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!Сайт на ГОСВЭБ\Документы\питание\"/>
    </mc:Choice>
  </mc:AlternateContent>
  <bookViews>
    <workbookView xWindow="0" yWindow="0" windowWidth="19200" windowHeight="10635" activeTab="2"/>
  </bookViews>
  <sheets>
    <sheet name="общее" sheetId="1" r:id="rId1"/>
    <sheet name="модуль" sheetId="2" r:id="rId2"/>
    <sheet name="Малообеспеченные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3" l="1"/>
  <c r="E82" i="3"/>
  <c r="D82" i="3"/>
  <c r="C82" i="3"/>
  <c r="B82" i="3"/>
  <c r="F75" i="3"/>
  <c r="E75" i="3"/>
  <c r="D75" i="3"/>
  <c r="C75" i="3"/>
  <c r="B75" i="3"/>
  <c r="F69" i="3"/>
  <c r="E69" i="3"/>
  <c r="D69" i="3"/>
  <c r="C69" i="3"/>
  <c r="B69" i="3"/>
  <c r="F62" i="3"/>
  <c r="E62" i="3"/>
  <c r="D62" i="3"/>
  <c r="C62" i="3"/>
  <c r="B62" i="3"/>
  <c r="F55" i="3"/>
  <c r="E55" i="3"/>
  <c r="D55" i="3"/>
  <c r="C55" i="3"/>
  <c r="B55" i="3"/>
  <c r="F49" i="3"/>
  <c r="E49" i="3"/>
  <c r="D49" i="3"/>
  <c r="C49" i="3"/>
  <c r="B49" i="3"/>
  <c r="F41" i="3"/>
  <c r="E41" i="3"/>
  <c r="D41" i="3"/>
  <c r="C41" i="3"/>
  <c r="B41" i="3"/>
  <c r="G34" i="3"/>
  <c r="F34" i="3"/>
  <c r="E34" i="3"/>
  <c r="D34" i="3"/>
  <c r="C34" i="3"/>
  <c r="B34" i="3"/>
  <c r="F28" i="3"/>
  <c r="E28" i="3"/>
  <c r="D28" i="3"/>
  <c r="C28" i="3"/>
  <c r="B28" i="3"/>
  <c r="F21" i="3"/>
  <c r="E21" i="3"/>
  <c r="D21" i="3"/>
  <c r="C21" i="3"/>
  <c r="B21" i="3"/>
  <c r="F14" i="3"/>
  <c r="E14" i="3"/>
  <c r="D14" i="3"/>
  <c r="C14" i="3"/>
  <c r="B14" i="3"/>
  <c r="F7" i="3"/>
  <c r="E7" i="3"/>
  <c r="D7" i="3"/>
  <c r="C7" i="3"/>
  <c r="B7" i="3"/>
  <c r="F163" i="2"/>
  <c r="E163" i="2"/>
  <c r="D163" i="2"/>
  <c r="C163" i="2"/>
  <c r="B163" i="2"/>
  <c r="F152" i="2"/>
  <c r="E152" i="2"/>
  <c r="D152" i="2"/>
  <c r="C152" i="2"/>
  <c r="B152" i="2"/>
  <c r="F148" i="2"/>
  <c r="F153" i="2" s="1"/>
  <c r="E148" i="2"/>
  <c r="E153" i="2" s="1"/>
  <c r="D148" i="2"/>
  <c r="D153" i="2" s="1"/>
  <c r="C148" i="2"/>
  <c r="C153" i="2" s="1"/>
  <c r="B148" i="2"/>
  <c r="F138" i="2"/>
  <c r="E138" i="2"/>
  <c r="D138" i="2"/>
  <c r="C138" i="2"/>
  <c r="B138" i="2"/>
  <c r="F134" i="2"/>
  <c r="F139" i="2" s="1"/>
  <c r="E134" i="2"/>
  <c r="E139" i="2" s="1"/>
  <c r="D134" i="2"/>
  <c r="D139" i="2" s="1"/>
  <c r="C134" i="2"/>
  <c r="C139" i="2" s="1"/>
  <c r="B134" i="2"/>
  <c r="F124" i="2"/>
  <c r="E124" i="2"/>
  <c r="D124" i="2"/>
  <c r="C124" i="2"/>
  <c r="B124" i="2"/>
  <c r="F120" i="2"/>
  <c r="F125" i="2" s="1"/>
  <c r="E120" i="2"/>
  <c r="E125" i="2" s="1"/>
  <c r="D120" i="2"/>
  <c r="D125" i="2" s="1"/>
  <c r="C120" i="2"/>
  <c r="C125" i="2" s="1"/>
  <c r="B120" i="2"/>
  <c r="F110" i="2"/>
  <c r="E110" i="2"/>
  <c r="D110" i="2"/>
  <c r="C110" i="2"/>
  <c r="B110" i="2"/>
  <c r="F106" i="2"/>
  <c r="F111" i="2" s="1"/>
  <c r="E106" i="2"/>
  <c r="E111" i="2" s="1"/>
  <c r="D106" i="2"/>
  <c r="D111" i="2" s="1"/>
  <c r="C106" i="2"/>
  <c r="C111" i="2" s="1"/>
  <c r="B106" i="2"/>
  <c r="F96" i="2"/>
  <c r="E96" i="2"/>
  <c r="D96" i="2"/>
  <c r="C96" i="2"/>
  <c r="B96" i="2"/>
  <c r="F92" i="2"/>
  <c r="F97" i="2" s="1"/>
  <c r="E92" i="2"/>
  <c r="E97" i="2" s="1"/>
  <c r="D92" i="2"/>
  <c r="D97" i="2" s="1"/>
  <c r="C92" i="2"/>
  <c r="C97" i="2" s="1"/>
  <c r="B92" i="2"/>
  <c r="F82" i="2"/>
  <c r="E82" i="2"/>
  <c r="D82" i="2"/>
  <c r="C82" i="2"/>
  <c r="B82" i="2"/>
  <c r="F71" i="2"/>
  <c r="E71" i="2"/>
  <c r="D71" i="2"/>
  <c r="C71" i="2"/>
  <c r="B71" i="2"/>
  <c r="F67" i="2"/>
  <c r="F72" i="2" s="1"/>
  <c r="E67" i="2"/>
  <c r="E72" i="2" s="1"/>
  <c r="D67" i="2"/>
  <c r="D72" i="2" s="1"/>
  <c r="C67" i="2"/>
  <c r="C72" i="2" s="1"/>
  <c r="B67" i="2"/>
  <c r="F57" i="2"/>
  <c r="E57" i="2"/>
  <c r="D57" i="2"/>
  <c r="C57" i="2"/>
  <c r="B57" i="2"/>
  <c r="F53" i="2"/>
  <c r="F58" i="2" s="1"/>
  <c r="E53" i="2"/>
  <c r="E58" i="2" s="1"/>
  <c r="D53" i="2"/>
  <c r="D58" i="2" s="1"/>
  <c r="C53" i="2"/>
  <c r="C58" i="2" s="1"/>
  <c r="B53" i="2"/>
  <c r="F43" i="2"/>
  <c r="E43" i="2"/>
  <c r="D43" i="2"/>
  <c r="C43" i="2"/>
  <c r="B43" i="2"/>
  <c r="F39" i="2"/>
  <c r="F44" i="2" s="1"/>
  <c r="E39" i="2"/>
  <c r="E44" i="2" s="1"/>
  <c r="D39" i="2"/>
  <c r="D44" i="2" s="1"/>
  <c r="C39" i="2"/>
  <c r="C44" i="2" s="1"/>
  <c r="B39" i="2"/>
  <c r="F29" i="2"/>
  <c r="E29" i="2"/>
  <c r="D29" i="2"/>
  <c r="C29" i="2"/>
  <c r="B29" i="2"/>
  <c r="F25" i="2"/>
  <c r="F30" i="2" s="1"/>
  <c r="E25" i="2"/>
  <c r="E30" i="2" s="1"/>
  <c r="D25" i="2"/>
  <c r="D30" i="2" s="1"/>
  <c r="C25" i="2"/>
  <c r="C30" i="2" s="1"/>
  <c r="B25" i="2"/>
  <c r="F15" i="2"/>
  <c r="E15" i="2"/>
  <c r="D15" i="2"/>
  <c r="C15" i="2"/>
  <c r="B15" i="2"/>
  <c r="F11" i="2"/>
  <c r="F16" i="2" s="1"/>
  <c r="E11" i="2"/>
  <c r="E16" i="2" s="1"/>
  <c r="D11" i="2"/>
  <c r="D16" i="2" s="1"/>
  <c r="C11" i="2"/>
  <c r="C16" i="2" s="1"/>
  <c r="B11" i="2"/>
  <c r="F207" i="1"/>
  <c r="E207" i="1"/>
  <c r="D207" i="1"/>
  <c r="C207" i="1"/>
  <c r="B207" i="1"/>
  <c r="F202" i="1"/>
  <c r="F208" i="1" s="1"/>
  <c r="E202" i="1"/>
  <c r="E208" i="1" s="1"/>
  <c r="D202" i="1"/>
  <c r="D208" i="1" s="1"/>
  <c r="C202" i="1"/>
  <c r="C208" i="1" s="1"/>
  <c r="B202" i="1"/>
  <c r="F191" i="1"/>
  <c r="F190" i="1"/>
  <c r="E190" i="1"/>
  <c r="D190" i="1"/>
  <c r="C190" i="1"/>
  <c r="B190" i="1"/>
  <c r="F185" i="1"/>
  <c r="E185" i="1"/>
  <c r="E191" i="1" s="1"/>
  <c r="D185" i="1"/>
  <c r="D191" i="1" s="1"/>
  <c r="C185" i="1"/>
  <c r="C191" i="1" s="1"/>
  <c r="B185" i="1"/>
  <c r="F173" i="1"/>
  <c r="E173" i="1"/>
  <c r="D173" i="1"/>
  <c r="C173" i="1"/>
  <c r="B173" i="1"/>
  <c r="F168" i="1"/>
  <c r="F174" i="1" s="1"/>
  <c r="E168" i="1"/>
  <c r="E174" i="1" s="1"/>
  <c r="C168" i="1"/>
  <c r="C174" i="1" s="1"/>
  <c r="B168" i="1"/>
  <c r="D164" i="1"/>
  <c r="D168" i="1" s="1"/>
  <c r="D174" i="1" s="1"/>
  <c r="F156" i="1"/>
  <c r="E156" i="1"/>
  <c r="D156" i="1"/>
  <c r="C156" i="1"/>
  <c r="C157" i="1" s="1"/>
  <c r="B156" i="1"/>
  <c r="F151" i="1"/>
  <c r="F157" i="1" s="1"/>
  <c r="E151" i="1"/>
  <c r="E157" i="1" s="1"/>
  <c r="D151" i="1"/>
  <c r="D157" i="1" s="1"/>
  <c r="C151" i="1"/>
  <c r="B151" i="1"/>
  <c r="F138" i="1"/>
  <c r="E138" i="1"/>
  <c r="E139" i="1" s="1"/>
  <c r="D138" i="1"/>
  <c r="C138" i="1"/>
  <c r="B138" i="1"/>
  <c r="F133" i="1"/>
  <c r="F139" i="1" s="1"/>
  <c r="E133" i="1"/>
  <c r="D133" i="1"/>
  <c r="D139" i="1" s="1"/>
  <c r="C133" i="1"/>
  <c r="C139" i="1" s="1"/>
  <c r="B133" i="1"/>
  <c r="F121" i="1"/>
  <c r="E121" i="1"/>
  <c r="D121" i="1"/>
  <c r="C121" i="1"/>
  <c r="B121" i="1"/>
  <c r="D116" i="1"/>
  <c r="D122" i="1" s="1"/>
  <c r="B116" i="1"/>
  <c r="F112" i="1"/>
  <c r="F116" i="1" s="1"/>
  <c r="F122" i="1" s="1"/>
  <c r="E112" i="1"/>
  <c r="E116" i="1" s="1"/>
  <c r="E122" i="1" s="1"/>
  <c r="D112" i="1"/>
  <c r="C112" i="1"/>
  <c r="C116" i="1" s="1"/>
  <c r="C122" i="1" s="1"/>
  <c r="E103" i="1"/>
  <c r="F102" i="1"/>
  <c r="E102" i="1"/>
  <c r="D102" i="1"/>
  <c r="C102" i="1"/>
  <c r="B102" i="1"/>
  <c r="F97" i="1"/>
  <c r="F103" i="1" s="1"/>
  <c r="E97" i="1"/>
  <c r="D97" i="1"/>
  <c r="D103" i="1" s="1"/>
  <c r="C97" i="1"/>
  <c r="C103" i="1" s="1"/>
  <c r="B97" i="1"/>
  <c r="F85" i="1"/>
  <c r="E85" i="1"/>
  <c r="D85" i="1"/>
  <c r="C85" i="1"/>
  <c r="C86" i="1" s="1"/>
  <c r="B85" i="1"/>
  <c r="F80" i="1"/>
  <c r="F86" i="1" s="1"/>
  <c r="E80" i="1"/>
  <c r="E86" i="1" s="1"/>
  <c r="D80" i="1"/>
  <c r="D86" i="1" s="1"/>
  <c r="C80" i="1"/>
  <c r="B80" i="1"/>
  <c r="D76" i="1"/>
  <c r="F68" i="1"/>
  <c r="F69" i="1" s="1"/>
  <c r="E68" i="1"/>
  <c r="D68" i="1"/>
  <c r="C68" i="1"/>
  <c r="B68" i="1"/>
  <c r="F63" i="1"/>
  <c r="E63" i="1"/>
  <c r="E69" i="1" s="1"/>
  <c r="D63" i="1"/>
  <c r="D69" i="1" s="1"/>
  <c r="C63" i="1"/>
  <c r="C69" i="1" s="1"/>
  <c r="B63" i="1"/>
  <c r="D52" i="1"/>
  <c r="F51" i="1"/>
  <c r="E51" i="1"/>
  <c r="D51" i="1"/>
  <c r="C51" i="1"/>
  <c r="B51" i="1"/>
  <c r="F46" i="1"/>
  <c r="F52" i="1" s="1"/>
  <c r="E46" i="1"/>
  <c r="E52" i="1" s="1"/>
  <c r="D46" i="1"/>
  <c r="C46" i="1"/>
  <c r="C52" i="1" s="1"/>
  <c r="B46" i="1"/>
  <c r="F34" i="1"/>
  <c r="E34" i="1"/>
  <c r="D34" i="1"/>
  <c r="C34" i="1"/>
  <c r="B34" i="1"/>
  <c r="C29" i="1"/>
  <c r="C35" i="1" s="1"/>
  <c r="B29" i="1"/>
  <c r="F25" i="1"/>
  <c r="F29" i="1" s="1"/>
  <c r="F35" i="1" s="1"/>
  <c r="E25" i="1"/>
  <c r="E29" i="1" s="1"/>
  <c r="E35" i="1" s="1"/>
  <c r="D25" i="1"/>
  <c r="D29" i="1" s="1"/>
  <c r="D35" i="1" s="1"/>
  <c r="C25" i="1"/>
  <c r="F17" i="1"/>
  <c r="E17" i="1"/>
  <c r="D17" i="1"/>
  <c r="D18" i="1" s="1"/>
  <c r="C17" i="1"/>
  <c r="B17" i="1"/>
  <c r="F13" i="1"/>
  <c r="F18" i="1" s="1"/>
  <c r="E13" i="1"/>
  <c r="E18" i="1" s="1"/>
  <c r="D13" i="1"/>
  <c r="C13" i="1"/>
  <c r="C18" i="1" s="1"/>
  <c r="B13" i="1"/>
</calcChain>
</file>

<file path=xl/sharedStrings.xml><?xml version="1.0" encoding="utf-8"?>
<sst xmlns="http://schemas.openxmlformats.org/spreadsheetml/2006/main" count="1165" uniqueCount="212">
  <si>
    <t>1 неделя</t>
  </si>
  <si>
    <t>12 лет и старше</t>
  </si>
  <si>
    <t>ПОНЕДЕЛЬНИК</t>
  </si>
  <si>
    <t>Обед</t>
  </si>
  <si>
    <t>Наименование</t>
  </si>
  <si>
    <t>ВЫХОД, гр</t>
  </si>
  <si>
    <t>БЕЛКИ гр</t>
  </si>
  <si>
    <t>ЖИРЫ гр</t>
  </si>
  <si>
    <t>УГЛЕВОДЫ гр</t>
  </si>
  <si>
    <t>ККАЛ</t>
  </si>
  <si>
    <t>№ ТК</t>
  </si>
  <si>
    <t>№ ПО СБ. РЕЦ.</t>
  </si>
  <si>
    <t xml:space="preserve">Свекольник </t>
  </si>
  <si>
    <t>35/3</t>
  </si>
  <si>
    <t>Пермь 2001 № 35</t>
  </si>
  <si>
    <t>Курочка "Аппетитная"</t>
  </si>
  <si>
    <t>248/2</t>
  </si>
  <si>
    <t>ТТК № 248</t>
  </si>
  <si>
    <t>Макаронные изделия отварные (спагетти)</t>
  </si>
  <si>
    <t>114/1</t>
  </si>
  <si>
    <t>ТТК № 114</t>
  </si>
  <si>
    <t>Овощи свежие порциями (капуста с  морковью свежие)</t>
  </si>
  <si>
    <t>148/1</t>
  </si>
  <si>
    <t>ТТК № 148</t>
  </si>
  <si>
    <t>Компот из черной смородины</t>
  </si>
  <si>
    <t>89/2</t>
  </si>
  <si>
    <t>ТТК № 89</t>
  </si>
  <si>
    <t>Хлеб " Дарницкий" порциями</t>
  </si>
  <si>
    <t>11</t>
  </si>
  <si>
    <t>ТТК № 10</t>
  </si>
  <si>
    <t>Хлеб "Городской" порциями</t>
  </si>
  <si>
    <t>11/2</t>
  </si>
  <si>
    <t>ТТК № 11</t>
  </si>
  <si>
    <t>ИТОГО</t>
  </si>
  <si>
    <t>Полдник</t>
  </si>
  <si>
    <t>Манник со сгущенным молоком</t>
  </si>
  <si>
    <t>Т-36/5</t>
  </si>
  <si>
    <t>ТТК № 36/1</t>
  </si>
  <si>
    <t>Чай с сахаром и лимоном</t>
  </si>
  <si>
    <t>686/1</t>
  </si>
  <si>
    <t>Москва 2004 № 686</t>
  </si>
  <si>
    <t>ОБЩИЙ ИТОГ</t>
  </si>
  <si>
    <t>ВТОРНИК</t>
  </si>
  <si>
    <t>Рассольник домашний</t>
  </si>
  <si>
    <t>101/1</t>
  </si>
  <si>
    <t>Пермь 2018 № 101</t>
  </si>
  <si>
    <t>Котлета "Особая"</t>
  </si>
  <si>
    <t>21/3</t>
  </si>
  <si>
    <t>ТТК № 21</t>
  </si>
  <si>
    <t>Рис рассыпчатый отварной( из пропаренной крупы)</t>
  </si>
  <si>
    <t>110/2</t>
  </si>
  <si>
    <t>ТТК 110/1</t>
  </si>
  <si>
    <t>Овощи свежие порциями (помидор свежий в нарезку)</t>
  </si>
  <si>
    <t>71/4</t>
  </si>
  <si>
    <t>ТТК № 71</t>
  </si>
  <si>
    <t xml:space="preserve">Компот из яблок и вишни </t>
  </si>
  <si>
    <t>Пермь 2018 № 492</t>
  </si>
  <si>
    <t>Хачапури с сыром</t>
  </si>
  <si>
    <t>11/6</t>
  </si>
  <si>
    <t>Сыктывкар 1990 № 11</t>
  </si>
  <si>
    <t xml:space="preserve">Чай с сахаром </t>
  </si>
  <si>
    <t>685/1</t>
  </si>
  <si>
    <t>Москва 2004 № 685</t>
  </si>
  <si>
    <t xml:space="preserve">Фрукты свежие порциями </t>
  </si>
  <si>
    <t>338/2</t>
  </si>
  <si>
    <t>Москва 2011 № 338</t>
  </si>
  <si>
    <t>СРЕДА</t>
  </si>
  <si>
    <t>Суп-лапша домашняя с курой</t>
  </si>
  <si>
    <t>113/2</t>
  </si>
  <si>
    <t>Москва 2011 №113</t>
  </si>
  <si>
    <t>Рыба запеченная  в жарочном шкафу</t>
  </si>
  <si>
    <t>230/7; 230/9</t>
  </si>
  <si>
    <t>Москва 2011 № 230</t>
  </si>
  <si>
    <t>Масло сливочное на полив</t>
  </si>
  <si>
    <t>14/3</t>
  </si>
  <si>
    <t>Москва 2011 № 14</t>
  </si>
  <si>
    <t>Сложный гарнир (картофельное пюре / капуста тушеная)</t>
  </si>
  <si>
    <t>312/1, 109/2</t>
  </si>
  <si>
    <t>Москва 2011 № 312; ТТК № 109</t>
  </si>
  <si>
    <t xml:space="preserve">Сок фруктовый </t>
  </si>
  <si>
    <t>389/1</t>
  </si>
  <si>
    <t>Москва 2011 № 389</t>
  </si>
  <si>
    <t>Шаньга с творогом</t>
  </si>
  <si>
    <t>Сыктывкар 1990  № 14</t>
  </si>
  <si>
    <t>ЧЕТВЕРГ</t>
  </si>
  <si>
    <t>Суп картофельный с горохом и гренками</t>
  </si>
  <si>
    <t>102/5</t>
  </si>
  <si>
    <t>Москва 2011 № 102</t>
  </si>
  <si>
    <t>Птица в соусе с томатом</t>
  </si>
  <si>
    <t>Пермь 2018 № 367</t>
  </si>
  <si>
    <t>Каша гречневая рассыпчатая</t>
  </si>
  <si>
    <t>99/1</t>
  </si>
  <si>
    <t>ТТК № 99</t>
  </si>
  <si>
    <t>Овощи свежие порциями (капуста с огурцом свежие)</t>
  </si>
  <si>
    <t>148</t>
  </si>
  <si>
    <t>Компот из яблок и черной смородины</t>
  </si>
  <si>
    <t>492/1</t>
  </si>
  <si>
    <t>Котлета, запеченная в тесте</t>
  </si>
  <si>
    <t>420/4</t>
  </si>
  <si>
    <t>Москва 2011 № 420</t>
  </si>
  <si>
    <t>ПЯТНИЦА</t>
  </si>
  <si>
    <t xml:space="preserve">Щи из свежей капусты с картофелем </t>
  </si>
  <si>
    <t>106/2</t>
  </si>
  <si>
    <t>ТТК № 106</t>
  </si>
  <si>
    <t>Котлета "Киевская"</t>
  </si>
  <si>
    <t>169/3</t>
  </si>
  <si>
    <t>Москва 2003 № 169</t>
  </si>
  <si>
    <t>Картофельное пюре</t>
  </si>
  <si>
    <t>312/1</t>
  </si>
  <si>
    <t>Москва 2011 № 312</t>
  </si>
  <si>
    <t>Овощи свежие порциями (огурцы свежие в нарезку)</t>
  </si>
  <si>
    <t>Компот из компотной смеси</t>
  </si>
  <si>
    <t>113/1</t>
  </si>
  <si>
    <t>ТТК № 113</t>
  </si>
  <si>
    <t>Кекс  "Творожный" (нарезной)</t>
  </si>
  <si>
    <t>447/2</t>
  </si>
  <si>
    <t>Москва 2011 № 447</t>
  </si>
  <si>
    <t>СУББОТА</t>
  </si>
  <si>
    <t>Суп картофельный с мясными фрикадельками</t>
  </si>
  <si>
    <t>104/2</t>
  </si>
  <si>
    <t>Москва 2011 № 104</t>
  </si>
  <si>
    <t>Зразы "Школьные"</t>
  </si>
  <si>
    <t>159/3</t>
  </si>
  <si>
    <t>Москва 2003 № 159</t>
  </si>
  <si>
    <t>Рис рассыпчатый отварной (из пропаренной крупы)</t>
  </si>
  <si>
    <t xml:space="preserve">Овощи свежие порциями (морковь свежая) </t>
  </si>
  <si>
    <t>227</t>
  </si>
  <si>
    <t>ТТК № 227</t>
  </si>
  <si>
    <t>Сметанник</t>
  </si>
  <si>
    <t>59/1</t>
  </si>
  <si>
    <t>ТТК № 59</t>
  </si>
  <si>
    <t>2 неделя</t>
  </si>
  <si>
    <t xml:space="preserve">Борщ из свежей капусты с картофелем  </t>
  </si>
  <si>
    <t>107/2</t>
  </si>
  <si>
    <t>ТТК № 107</t>
  </si>
  <si>
    <t>Биточки из мяса птицы "Сливочные"</t>
  </si>
  <si>
    <t>263/1</t>
  </si>
  <si>
    <t>ТТК № 263</t>
  </si>
  <si>
    <t>Рассольник ленинградский</t>
  </si>
  <si>
    <t>104/4</t>
  </si>
  <si>
    <t>ТТК № 104</t>
  </si>
  <si>
    <t>Люля кебаб из свинины и курицы</t>
  </si>
  <si>
    <t>358/1</t>
  </si>
  <si>
    <t>ТТК № 358</t>
  </si>
  <si>
    <t>Суп картофельный с макаронными изделиями</t>
  </si>
  <si>
    <t>105/2</t>
  </si>
  <si>
    <t>ТТК № 105</t>
  </si>
  <si>
    <t>Медальоны из рыбы</t>
  </si>
  <si>
    <t>42/5</t>
  </si>
  <si>
    <t>ТТК № 42</t>
  </si>
  <si>
    <t>Шарлотка с яблоками</t>
  </si>
  <si>
    <t>26/1</t>
  </si>
  <si>
    <t>ТТК № 26</t>
  </si>
  <si>
    <t>Шницель "Любительский"</t>
  </si>
  <si>
    <t>57/2</t>
  </si>
  <si>
    <t>ТТК № 57</t>
  </si>
  <si>
    <t>Шаньга с картофелем</t>
  </si>
  <si>
    <t>15/3</t>
  </si>
  <si>
    <t>Сыктывкар 1990 № 15</t>
  </si>
  <si>
    <t>Ёжики мясные</t>
  </si>
  <si>
    <t>157/5</t>
  </si>
  <si>
    <t>Москва 2003 № 157</t>
  </si>
  <si>
    <t xml:space="preserve">Макаронные изделия отварные </t>
  </si>
  <si>
    <t>Овощи свежие порциями (капуста с кукурузой консервированной)</t>
  </si>
  <si>
    <t>148/2</t>
  </si>
  <si>
    <t>Пермь 2018 № 148</t>
  </si>
  <si>
    <t>Компот из кураги</t>
  </si>
  <si>
    <t>93/1</t>
  </si>
  <si>
    <t>ТТК № 93</t>
  </si>
  <si>
    <t>Суп картофельный с рыбой</t>
  </si>
  <si>
    <t>42/3</t>
  </si>
  <si>
    <t>Пермь 2001 № 42</t>
  </si>
  <si>
    <t>Филе куриное, запеченное с помидором</t>
  </si>
  <si>
    <t>242/1</t>
  </si>
  <si>
    <t>ТТК № 242</t>
  </si>
  <si>
    <t>Картофель отварной</t>
  </si>
  <si>
    <t>310/1</t>
  </si>
  <si>
    <t>Москва 2011 № 310</t>
  </si>
  <si>
    <t>Модульное меню горячего питания по свободному выбору (12+)</t>
  </si>
  <si>
    <t>1 прием пищи</t>
  </si>
  <si>
    <t>2 прием пищи</t>
  </si>
  <si>
    <t>Пирожок с вишней</t>
  </si>
  <si>
    <t>406/20</t>
  </si>
  <si>
    <t>Москва 2011 № 406</t>
  </si>
  <si>
    <t>Ватрушка с творогом</t>
  </si>
  <si>
    <t>410/3</t>
  </si>
  <si>
    <t>Москва 2011 № 410</t>
  </si>
  <si>
    <t>Филе куриное запеченное с сыром</t>
  </si>
  <si>
    <t>19/4</t>
  </si>
  <si>
    <t>ТТК № 19</t>
  </si>
  <si>
    <t>15/1</t>
  </si>
  <si>
    <t>Сложный гарнир (рис рассыпчатый отварной (из пропаренной крупы), капуста брокколи отварная)</t>
  </si>
  <si>
    <t>320</t>
  </si>
  <si>
    <t>ТТК № 110/1; № 309</t>
  </si>
  <si>
    <t>Ватрушка с повидлом</t>
  </si>
  <si>
    <t>Пирожок с капустой и яйцом</t>
  </si>
  <si>
    <t>406/25</t>
  </si>
  <si>
    <t xml:space="preserve">Сочень с творогом </t>
  </si>
  <si>
    <t>23/1</t>
  </si>
  <si>
    <t xml:space="preserve"> Сыктывкар 1990  № 23</t>
  </si>
  <si>
    <t>Второй завтрак</t>
  </si>
  <si>
    <t>Макароны отварные с  сыром</t>
  </si>
  <si>
    <t>204/3</t>
  </si>
  <si>
    <t>Москва 2011 № 204</t>
  </si>
  <si>
    <t>Котлета из мяса птицы</t>
  </si>
  <si>
    <t>294/5</t>
  </si>
  <si>
    <t>Москва 2011 № 294</t>
  </si>
  <si>
    <t>Шницель "Нежный"</t>
  </si>
  <si>
    <t>352</t>
  </si>
  <si>
    <t>ТТК № 352</t>
  </si>
  <si>
    <t>Биточки из мяса птицы</t>
  </si>
  <si>
    <t>Горячее питание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</si>
</sst>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indexed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2" fillId="0" borderId="10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/>
    <xf numFmtId="0" fontId="4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/>
    <xf numFmtId="0" fontId="2" fillId="0" borderId="5" xfId="0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2" fontId="2" fillId="0" borderId="0" xfId="0" applyNumberFormat="1" applyFont="1"/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13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0"/>
  <sheetViews>
    <sheetView topLeftCell="A217" zoomScale="130" zoomScaleNormal="130" workbookViewId="0">
      <selection activeCell="P26" sqref="P26"/>
    </sheetView>
  </sheetViews>
  <sheetFormatPr defaultColWidth="6.42578125" defaultRowHeight="12" x14ac:dyDescent="0.2"/>
  <cols>
    <col min="1" max="1" width="33" style="102" customWidth="1"/>
    <col min="2" max="2" width="8.28515625" style="102" customWidth="1"/>
    <col min="3" max="3" width="7.42578125" style="1" customWidth="1"/>
    <col min="4" max="4" width="7.28515625" style="1" customWidth="1"/>
    <col min="5" max="5" width="8.42578125" style="102" customWidth="1"/>
    <col min="6" max="6" width="7.42578125" style="1" customWidth="1"/>
    <col min="7" max="7" width="9.140625" style="112" customWidth="1"/>
    <col min="8" max="8" width="17.42578125" style="102" customWidth="1"/>
    <col min="9" max="248" width="9.140625" style="1" customWidth="1"/>
    <col min="249" max="249" width="34.28515625" style="1" customWidth="1"/>
    <col min="250" max="250" width="8.7109375" style="1" customWidth="1"/>
    <col min="251" max="253" width="6.42578125" style="1"/>
    <col min="254" max="254" width="7.42578125" style="1" customWidth="1"/>
    <col min="255" max="255" width="5.42578125" style="1" customWidth="1"/>
    <col min="256" max="256" width="6.42578125" style="1"/>
    <col min="257" max="257" width="33" style="1" customWidth="1"/>
    <col min="258" max="258" width="8.28515625" style="1" customWidth="1"/>
    <col min="259" max="259" width="7.42578125" style="1" customWidth="1"/>
    <col min="260" max="260" width="7.28515625" style="1" customWidth="1"/>
    <col min="261" max="261" width="8.42578125" style="1" customWidth="1"/>
    <col min="262" max="262" width="7.42578125" style="1" customWidth="1"/>
    <col min="263" max="263" width="9.140625" style="1" customWidth="1"/>
    <col min="264" max="264" width="17.42578125" style="1" customWidth="1"/>
    <col min="265" max="504" width="9.140625" style="1" customWidth="1"/>
    <col min="505" max="505" width="34.28515625" style="1" customWidth="1"/>
    <col min="506" max="506" width="8.7109375" style="1" customWidth="1"/>
    <col min="507" max="509" width="6.42578125" style="1"/>
    <col min="510" max="510" width="7.42578125" style="1" customWidth="1"/>
    <col min="511" max="511" width="5.42578125" style="1" customWidth="1"/>
    <col min="512" max="512" width="6.42578125" style="1"/>
    <col min="513" max="513" width="33" style="1" customWidth="1"/>
    <col min="514" max="514" width="8.28515625" style="1" customWidth="1"/>
    <col min="515" max="515" width="7.42578125" style="1" customWidth="1"/>
    <col min="516" max="516" width="7.28515625" style="1" customWidth="1"/>
    <col min="517" max="517" width="8.42578125" style="1" customWidth="1"/>
    <col min="518" max="518" width="7.42578125" style="1" customWidth="1"/>
    <col min="519" max="519" width="9.140625" style="1" customWidth="1"/>
    <col min="520" max="520" width="17.42578125" style="1" customWidth="1"/>
    <col min="521" max="760" width="9.140625" style="1" customWidth="1"/>
    <col min="761" max="761" width="34.28515625" style="1" customWidth="1"/>
    <col min="762" max="762" width="8.7109375" style="1" customWidth="1"/>
    <col min="763" max="765" width="6.42578125" style="1"/>
    <col min="766" max="766" width="7.42578125" style="1" customWidth="1"/>
    <col min="767" max="767" width="5.42578125" style="1" customWidth="1"/>
    <col min="768" max="768" width="6.42578125" style="1"/>
    <col min="769" max="769" width="33" style="1" customWidth="1"/>
    <col min="770" max="770" width="8.28515625" style="1" customWidth="1"/>
    <col min="771" max="771" width="7.42578125" style="1" customWidth="1"/>
    <col min="772" max="772" width="7.28515625" style="1" customWidth="1"/>
    <col min="773" max="773" width="8.42578125" style="1" customWidth="1"/>
    <col min="774" max="774" width="7.42578125" style="1" customWidth="1"/>
    <col min="775" max="775" width="9.140625" style="1" customWidth="1"/>
    <col min="776" max="776" width="17.42578125" style="1" customWidth="1"/>
    <col min="777" max="1016" width="9.140625" style="1" customWidth="1"/>
    <col min="1017" max="1017" width="34.28515625" style="1" customWidth="1"/>
    <col min="1018" max="1018" width="8.7109375" style="1" customWidth="1"/>
    <col min="1019" max="1021" width="6.42578125" style="1"/>
    <col min="1022" max="1022" width="7.42578125" style="1" customWidth="1"/>
    <col min="1023" max="1023" width="5.42578125" style="1" customWidth="1"/>
    <col min="1024" max="1024" width="6.42578125" style="1"/>
    <col min="1025" max="1025" width="33" style="1" customWidth="1"/>
    <col min="1026" max="1026" width="8.28515625" style="1" customWidth="1"/>
    <col min="1027" max="1027" width="7.42578125" style="1" customWidth="1"/>
    <col min="1028" max="1028" width="7.28515625" style="1" customWidth="1"/>
    <col min="1029" max="1029" width="8.42578125" style="1" customWidth="1"/>
    <col min="1030" max="1030" width="7.42578125" style="1" customWidth="1"/>
    <col min="1031" max="1031" width="9.140625" style="1" customWidth="1"/>
    <col min="1032" max="1032" width="17.42578125" style="1" customWidth="1"/>
    <col min="1033" max="1272" width="9.140625" style="1" customWidth="1"/>
    <col min="1273" max="1273" width="34.28515625" style="1" customWidth="1"/>
    <col min="1274" max="1274" width="8.7109375" style="1" customWidth="1"/>
    <col min="1275" max="1277" width="6.42578125" style="1"/>
    <col min="1278" max="1278" width="7.42578125" style="1" customWidth="1"/>
    <col min="1279" max="1279" width="5.42578125" style="1" customWidth="1"/>
    <col min="1280" max="1280" width="6.42578125" style="1"/>
    <col min="1281" max="1281" width="33" style="1" customWidth="1"/>
    <col min="1282" max="1282" width="8.28515625" style="1" customWidth="1"/>
    <col min="1283" max="1283" width="7.42578125" style="1" customWidth="1"/>
    <col min="1284" max="1284" width="7.28515625" style="1" customWidth="1"/>
    <col min="1285" max="1285" width="8.42578125" style="1" customWidth="1"/>
    <col min="1286" max="1286" width="7.42578125" style="1" customWidth="1"/>
    <col min="1287" max="1287" width="9.140625" style="1" customWidth="1"/>
    <col min="1288" max="1288" width="17.42578125" style="1" customWidth="1"/>
    <col min="1289" max="1528" width="9.140625" style="1" customWidth="1"/>
    <col min="1529" max="1529" width="34.28515625" style="1" customWidth="1"/>
    <col min="1530" max="1530" width="8.7109375" style="1" customWidth="1"/>
    <col min="1531" max="1533" width="6.42578125" style="1"/>
    <col min="1534" max="1534" width="7.42578125" style="1" customWidth="1"/>
    <col min="1535" max="1535" width="5.42578125" style="1" customWidth="1"/>
    <col min="1536" max="1536" width="6.42578125" style="1"/>
    <col min="1537" max="1537" width="33" style="1" customWidth="1"/>
    <col min="1538" max="1538" width="8.28515625" style="1" customWidth="1"/>
    <col min="1539" max="1539" width="7.42578125" style="1" customWidth="1"/>
    <col min="1540" max="1540" width="7.28515625" style="1" customWidth="1"/>
    <col min="1541" max="1541" width="8.42578125" style="1" customWidth="1"/>
    <col min="1542" max="1542" width="7.42578125" style="1" customWidth="1"/>
    <col min="1543" max="1543" width="9.140625" style="1" customWidth="1"/>
    <col min="1544" max="1544" width="17.42578125" style="1" customWidth="1"/>
    <col min="1545" max="1784" width="9.140625" style="1" customWidth="1"/>
    <col min="1785" max="1785" width="34.28515625" style="1" customWidth="1"/>
    <col min="1786" max="1786" width="8.7109375" style="1" customWidth="1"/>
    <col min="1787" max="1789" width="6.42578125" style="1"/>
    <col min="1790" max="1790" width="7.42578125" style="1" customWidth="1"/>
    <col min="1791" max="1791" width="5.42578125" style="1" customWidth="1"/>
    <col min="1792" max="1792" width="6.42578125" style="1"/>
    <col min="1793" max="1793" width="33" style="1" customWidth="1"/>
    <col min="1794" max="1794" width="8.28515625" style="1" customWidth="1"/>
    <col min="1795" max="1795" width="7.42578125" style="1" customWidth="1"/>
    <col min="1796" max="1796" width="7.28515625" style="1" customWidth="1"/>
    <col min="1797" max="1797" width="8.42578125" style="1" customWidth="1"/>
    <col min="1798" max="1798" width="7.42578125" style="1" customWidth="1"/>
    <col min="1799" max="1799" width="9.140625" style="1" customWidth="1"/>
    <col min="1800" max="1800" width="17.42578125" style="1" customWidth="1"/>
    <col min="1801" max="2040" width="9.140625" style="1" customWidth="1"/>
    <col min="2041" max="2041" width="34.28515625" style="1" customWidth="1"/>
    <col min="2042" max="2042" width="8.7109375" style="1" customWidth="1"/>
    <col min="2043" max="2045" width="6.42578125" style="1"/>
    <col min="2046" max="2046" width="7.42578125" style="1" customWidth="1"/>
    <col min="2047" max="2047" width="5.42578125" style="1" customWidth="1"/>
    <col min="2048" max="2048" width="6.42578125" style="1"/>
    <col min="2049" max="2049" width="33" style="1" customWidth="1"/>
    <col min="2050" max="2050" width="8.28515625" style="1" customWidth="1"/>
    <col min="2051" max="2051" width="7.42578125" style="1" customWidth="1"/>
    <col min="2052" max="2052" width="7.28515625" style="1" customWidth="1"/>
    <col min="2053" max="2053" width="8.42578125" style="1" customWidth="1"/>
    <col min="2054" max="2054" width="7.42578125" style="1" customWidth="1"/>
    <col min="2055" max="2055" width="9.140625" style="1" customWidth="1"/>
    <col min="2056" max="2056" width="17.42578125" style="1" customWidth="1"/>
    <col min="2057" max="2296" width="9.140625" style="1" customWidth="1"/>
    <col min="2297" max="2297" width="34.28515625" style="1" customWidth="1"/>
    <col min="2298" max="2298" width="8.7109375" style="1" customWidth="1"/>
    <col min="2299" max="2301" width="6.42578125" style="1"/>
    <col min="2302" max="2302" width="7.42578125" style="1" customWidth="1"/>
    <col min="2303" max="2303" width="5.42578125" style="1" customWidth="1"/>
    <col min="2304" max="2304" width="6.42578125" style="1"/>
    <col min="2305" max="2305" width="33" style="1" customWidth="1"/>
    <col min="2306" max="2306" width="8.28515625" style="1" customWidth="1"/>
    <col min="2307" max="2307" width="7.42578125" style="1" customWidth="1"/>
    <col min="2308" max="2308" width="7.28515625" style="1" customWidth="1"/>
    <col min="2309" max="2309" width="8.42578125" style="1" customWidth="1"/>
    <col min="2310" max="2310" width="7.42578125" style="1" customWidth="1"/>
    <col min="2311" max="2311" width="9.140625" style="1" customWidth="1"/>
    <col min="2312" max="2312" width="17.42578125" style="1" customWidth="1"/>
    <col min="2313" max="2552" width="9.140625" style="1" customWidth="1"/>
    <col min="2553" max="2553" width="34.28515625" style="1" customWidth="1"/>
    <col min="2554" max="2554" width="8.7109375" style="1" customWidth="1"/>
    <col min="2555" max="2557" width="6.42578125" style="1"/>
    <col min="2558" max="2558" width="7.42578125" style="1" customWidth="1"/>
    <col min="2559" max="2559" width="5.42578125" style="1" customWidth="1"/>
    <col min="2560" max="2560" width="6.42578125" style="1"/>
    <col min="2561" max="2561" width="33" style="1" customWidth="1"/>
    <col min="2562" max="2562" width="8.28515625" style="1" customWidth="1"/>
    <col min="2563" max="2563" width="7.42578125" style="1" customWidth="1"/>
    <col min="2564" max="2564" width="7.28515625" style="1" customWidth="1"/>
    <col min="2565" max="2565" width="8.42578125" style="1" customWidth="1"/>
    <col min="2566" max="2566" width="7.42578125" style="1" customWidth="1"/>
    <col min="2567" max="2567" width="9.140625" style="1" customWidth="1"/>
    <col min="2568" max="2568" width="17.42578125" style="1" customWidth="1"/>
    <col min="2569" max="2808" width="9.140625" style="1" customWidth="1"/>
    <col min="2809" max="2809" width="34.28515625" style="1" customWidth="1"/>
    <col min="2810" max="2810" width="8.7109375" style="1" customWidth="1"/>
    <col min="2811" max="2813" width="6.42578125" style="1"/>
    <col min="2814" max="2814" width="7.42578125" style="1" customWidth="1"/>
    <col min="2815" max="2815" width="5.42578125" style="1" customWidth="1"/>
    <col min="2816" max="2816" width="6.42578125" style="1"/>
    <col min="2817" max="2817" width="33" style="1" customWidth="1"/>
    <col min="2818" max="2818" width="8.28515625" style="1" customWidth="1"/>
    <col min="2819" max="2819" width="7.42578125" style="1" customWidth="1"/>
    <col min="2820" max="2820" width="7.28515625" style="1" customWidth="1"/>
    <col min="2821" max="2821" width="8.42578125" style="1" customWidth="1"/>
    <col min="2822" max="2822" width="7.42578125" style="1" customWidth="1"/>
    <col min="2823" max="2823" width="9.140625" style="1" customWidth="1"/>
    <col min="2824" max="2824" width="17.42578125" style="1" customWidth="1"/>
    <col min="2825" max="3064" width="9.140625" style="1" customWidth="1"/>
    <col min="3065" max="3065" width="34.28515625" style="1" customWidth="1"/>
    <col min="3066" max="3066" width="8.7109375" style="1" customWidth="1"/>
    <col min="3067" max="3069" width="6.42578125" style="1"/>
    <col min="3070" max="3070" width="7.42578125" style="1" customWidth="1"/>
    <col min="3071" max="3071" width="5.42578125" style="1" customWidth="1"/>
    <col min="3072" max="3072" width="6.42578125" style="1"/>
    <col min="3073" max="3073" width="33" style="1" customWidth="1"/>
    <col min="3074" max="3074" width="8.28515625" style="1" customWidth="1"/>
    <col min="3075" max="3075" width="7.42578125" style="1" customWidth="1"/>
    <col min="3076" max="3076" width="7.28515625" style="1" customWidth="1"/>
    <col min="3077" max="3077" width="8.42578125" style="1" customWidth="1"/>
    <col min="3078" max="3078" width="7.42578125" style="1" customWidth="1"/>
    <col min="3079" max="3079" width="9.140625" style="1" customWidth="1"/>
    <col min="3080" max="3080" width="17.42578125" style="1" customWidth="1"/>
    <col min="3081" max="3320" width="9.140625" style="1" customWidth="1"/>
    <col min="3321" max="3321" width="34.28515625" style="1" customWidth="1"/>
    <col min="3322" max="3322" width="8.7109375" style="1" customWidth="1"/>
    <col min="3323" max="3325" width="6.42578125" style="1"/>
    <col min="3326" max="3326" width="7.42578125" style="1" customWidth="1"/>
    <col min="3327" max="3327" width="5.42578125" style="1" customWidth="1"/>
    <col min="3328" max="3328" width="6.42578125" style="1"/>
    <col min="3329" max="3329" width="33" style="1" customWidth="1"/>
    <col min="3330" max="3330" width="8.28515625" style="1" customWidth="1"/>
    <col min="3331" max="3331" width="7.42578125" style="1" customWidth="1"/>
    <col min="3332" max="3332" width="7.28515625" style="1" customWidth="1"/>
    <col min="3333" max="3333" width="8.42578125" style="1" customWidth="1"/>
    <col min="3334" max="3334" width="7.42578125" style="1" customWidth="1"/>
    <col min="3335" max="3335" width="9.140625" style="1" customWidth="1"/>
    <col min="3336" max="3336" width="17.42578125" style="1" customWidth="1"/>
    <col min="3337" max="3576" width="9.140625" style="1" customWidth="1"/>
    <col min="3577" max="3577" width="34.28515625" style="1" customWidth="1"/>
    <col min="3578" max="3578" width="8.7109375" style="1" customWidth="1"/>
    <col min="3579" max="3581" width="6.42578125" style="1"/>
    <col min="3582" max="3582" width="7.42578125" style="1" customWidth="1"/>
    <col min="3583" max="3583" width="5.42578125" style="1" customWidth="1"/>
    <col min="3584" max="3584" width="6.42578125" style="1"/>
    <col min="3585" max="3585" width="33" style="1" customWidth="1"/>
    <col min="3586" max="3586" width="8.28515625" style="1" customWidth="1"/>
    <col min="3587" max="3587" width="7.42578125" style="1" customWidth="1"/>
    <col min="3588" max="3588" width="7.28515625" style="1" customWidth="1"/>
    <col min="3589" max="3589" width="8.42578125" style="1" customWidth="1"/>
    <col min="3590" max="3590" width="7.42578125" style="1" customWidth="1"/>
    <col min="3591" max="3591" width="9.140625" style="1" customWidth="1"/>
    <col min="3592" max="3592" width="17.42578125" style="1" customWidth="1"/>
    <col min="3593" max="3832" width="9.140625" style="1" customWidth="1"/>
    <col min="3833" max="3833" width="34.28515625" style="1" customWidth="1"/>
    <col min="3834" max="3834" width="8.7109375" style="1" customWidth="1"/>
    <col min="3835" max="3837" width="6.42578125" style="1"/>
    <col min="3838" max="3838" width="7.42578125" style="1" customWidth="1"/>
    <col min="3839" max="3839" width="5.42578125" style="1" customWidth="1"/>
    <col min="3840" max="3840" width="6.42578125" style="1"/>
    <col min="3841" max="3841" width="33" style="1" customWidth="1"/>
    <col min="3842" max="3842" width="8.28515625" style="1" customWidth="1"/>
    <col min="3843" max="3843" width="7.42578125" style="1" customWidth="1"/>
    <col min="3844" max="3844" width="7.28515625" style="1" customWidth="1"/>
    <col min="3845" max="3845" width="8.42578125" style="1" customWidth="1"/>
    <col min="3846" max="3846" width="7.42578125" style="1" customWidth="1"/>
    <col min="3847" max="3847" width="9.140625" style="1" customWidth="1"/>
    <col min="3848" max="3848" width="17.42578125" style="1" customWidth="1"/>
    <col min="3849" max="4088" width="9.140625" style="1" customWidth="1"/>
    <col min="4089" max="4089" width="34.28515625" style="1" customWidth="1"/>
    <col min="4090" max="4090" width="8.7109375" style="1" customWidth="1"/>
    <col min="4091" max="4093" width="6.42578125" style="1"/>
    <col min="4094" max="4094" width="7.42578125" style="1" customWidth="1"/>
    <col min="4095" max="4095" width="5.42578125" style="1" customWidth="1"/>
    <col min="4096" max="4096" width="6.42578125" style="1"/>
    <col min="4097" max="4097" width="33" style="1" customWidth="1"/>
    <col min="4098" max="4098" width="8.28515625" style="1" customWidth="1"/>
    <col min="4099" max="4099" width="7.42578125" style="1" customWidth="1"/>
    <col min="4100" max="4100" width="7.28515625" style="1" customWidth="1"/>
    <col min="4101" max="4101" width="8.42578125" style="1" customWidth="1"/>
    <col min="4102" max="4102" width="7.42578125" style="1" customWidth="1"/>
    <col min="4103" max="4103" width="9.140625" style="1" customWidth="1"/>
    <col min="4104" max="4104" width="17.42578125" style="1" customWidth="1"/>
    <col min="4105" max="4344" width="9.140625" style="1" customWidth="1"/>
    <col min="4345" max="4345" width="34.28515625" style="1" customWidth="1"/>
    <col min="4346" max="4346" width="8.7109375" style="1" customWidth="1"/>
    <col min="4347" max="4349" width="6.42578125" style="1"/>
    <col min="4350" max="4350" width="7.42578125" style="1" customWidth="1"/>
    <col min="4351" max="4351" width="5.42578125" style="1" customWidth="1"/>
    <col min="4352" max="4352" width="6.42578125" style="1"/>
    <col min="4353" max="4353" width="33" style="1" customWidth="1"/>
    <col min="4354" max="4354" width="8.28515625" style="1" customWidth="1"/>
    <col min="4355" max="4355" width="7.42578125" style="1" customWidth="1"/>
    <col min="4356" max="4356" width="7.28515625" style="1" customWidth="1"/>
    <col min="4357" max="4357" width="8.42578125" style="1" customWidth="1"/>
    <col min="4358" max="4358" width="7.42578125" style="1" customWidth="1"/>
    <col min="4359" max="4359" width="9.140625" style="1" customWidth="1"/>
    <col min="4360" max="4360" width="17.42578125" style="1" customWidth="1"/>
    <col min="4361" max="4600" width="9.140625" style="1" customWidth="1"/>
    <col min="4601" max="4601" width="34.28515625" style="1" customWidth="1"/>
    <col min="4602" max="4602" width="8.7109375" style="1" customWidth="1"/>
    <col min="4603" max="4605" width="6.42578125" style="1"/>
    <col min="4606" max="4606" width="7.42578125" style="1" customWidth="1"/>
    <col min="4607" max="4607" width="5.42578125" style="1" customWidth="1"/>
    <col min="4608" max="4608" width="6.42578125" style="1"/>
    <col min="4609" max="4609" width="33" style="1" customWidth="1"/>
    <col min="4610" max="4610" width="8.28515625" style="1" customWidth="1"/>
    <col min="4611" max="4611" width="7.42578125" style="1" customWidth="1"/>
    <col min="4612" max="4612" width="7.28515625" style="1" customWidth="1"/>
    <col min="4613" max="4613" width="8.42578125" style="1" customWidth="1"/>
    <col min="4614" max="4614" width="7.42578125" style="1" customWidth="1"/>
    <col min="4615" max="4615" width="9.140625" style="1" customWidth="1"/>
    <col min="4616" max="4616" width="17.42578125" style="1" customWidth="1"/>
    <col min="4617" max="4856" width="9.140625" style="1" customWidth="1"/>
    <col min="4857" max="4857" width="34.28515625" style="1" customWidth="1"/>
    <col min="4858" max="4858" width="8.7109375" style="1" customWidth="1"/>
    <col min="4859" max="4861" width="6.42578125" style="1"/>
    <col min="4862" max="4862" width="7.42578125" style="1" customWidth="1"/>
    <col min="4863" max="4863" width="5.42578125" style="1" customWidth="1"/>
    <col min="4864" max="4864" width="6.42578125" style="1"/>
    <col min="4865" max="4865" width="33" style="1" customWidth="1"/>
    <col min="4866" max="4866" width="8.28515625" style="1" customWidth="1"/>
    <col min="4867" max="4867" width="7.42578125" style="1" customWidth="1"/>
    <col min="4868" max="4868" width="7.28515625" style="1" customWidth="1"/>
    <col min="4869" max="4869" width="8.42578125" style="1" customWidth="1"/>
    <col min="4870" max="4870" width="7.42578125" style="1" customWidth="1"/>
    <col min="4871" max="4871" width="9.140625" style="1" customWidth="1"/>
    <col min="4872" max="4872" width="17.42578125" style="1" customWidth="1"/>
    <col min="4873" max="5112" width="9.140625" style="1" customWidth="1"/>
    <col min="5113" max="5113" width="34.28515625" style="1" customWidth="1"/>
    <col min="5114" max="5114" width="8.7109375" style="1" customWidth="1"/>
    <col min="5115" max="5117" width="6.42578125" style="1"/>
    <col min="5118" max="5118" width="7.42578125" style="1" customWidth="1"/>
    <col min="5119" max="5119" width="5.42578125" style="1" customWidth="1"/>
    <col min="5120" max="5120" width="6.42578125" style="1"/>
    <col min="5121" max="5121" width="33" style="1" customWidth="1"/>
    <col min="5122" max="5122" width="8.28515625" style="1" customWidth="1"/>
    <col min="5123" max="5123" width="7.42578125" style="1" customWidth="1"/>
    <col min="5124" max="5124" width="7.28515625" style="1" customWidth="1"/>
    <col min="5125" max="5125" width="8.42578125" style="1" customWidth="1"/>
    <col min="5126" max="5126" width="7.42578125" style="1" customWidth="1"/>
    <col min="5127" max="5127" width="9.140625" style="1" customWidth="1"/>
    <col min="5128" max="5128" width="17.42578125" style="1" customWidth="1"/>
    <col min="5129" max="5368" width="9.140625" style="1" customWidth="1"/>
    <col min="5369" max="5369" width="34.28515625" style="1" customWidth="1"/>
    <col min="5370" max="5370" width="8.7109375" style="1" customWidth="1"/>
    <col min="5371" max="5373" width="6.42578125" style="1"/>
    <col min="5374" max="5374" width="7.42578125" style="1" customWidth="1"/>
    <col min="5375" max="5375" width="5.42578125" style="1" customWidth="1"/>
    <col min="5376" max="5376" width="6.42578125" style="1"/>
    <col min="5377" max="5377" width="33" style="1" customWidth="1"/>
    <col min="5378" max="5378" width="8.28515625" style="1" customWidth="1"/>
    <col min="5379" max="5379" width="7.42578125" style="1" customWidth="1"/>
    <col min="5380" max="5380" width="7.28515625" style="1" customWidth="1"/>
    <col min="5381" max="5381" width="8.42578125" style="1" customWidth="1"/>
    <col min="5382" max="5382" width="7.42578125" style="1" customWidth="1"/>
    <col min="5383" max="5383" width="9.140625" style="1" customWidth="1"/>
    <col min="5384" max="5384" width="17.42578125" style="1" customWidth="1"/>
    <col min="5385" max="5624" width="9.140625" style="1" customWidth="1"/>
    <col min="5625" max="5625" width="34.28515625" style="1" customWidth="1"/>
    <col min="5626" max="5626" width="8.7109375" style="1" customWidth="1"/>
    <col min="5627" max="5629" width="6.42578125" style="1"/>
    <col min="5630" max="5630" width="7.42578125" style="1" customWidth="1"/>
    <col min="5631" max="5631" width="5.42578125" style="1" customWidth="1"/>
    <col min="5632" max="5632" width="6.42578125" style="1"/>
    <col min="5633" max="5633" width="33" style="1" customWidth="1"/>
    <col min="5634" max="5634" width="8.28515625" style="1" customWidth="1"/>
    <col min="5635" max="5635" width="7.42578125" style="1" customWidth="1"/>
    <col min="5636" max="5636" width="7.28515625" style="1" customWidth="1"/>
    <col min="5637" max="5637" width="8.42578125" style="1" customWidth="1"/>
    <col min="5638" max="5638" width="7.42578125" style="1" customWidth="1"/>
    <col min="5639" max="5639" width="9.140625" style="1" customWidth="1"/>
    <col min="5640" max="5640" width="17.42578125" style="1" customWidth="1"/>
    <col min="5641" max="5880" width="9.140625" style="1" customWidth="1"/>
    <col min="5881" max="5881" width="34.28515625" style="1" customWidth="1"/>
    <col min="5882" max="5882" width="8.7109375" style="1" customWidth="1"/>
    <col min="5883" max="5885" width="6.42578125" style="1"/>
    <col min="5886" max="5886" width="7.42578125" style="1" customWidth="1"/>
    <col min="5887" max="5887" width="5.42578125" style="1" customWidth="1"/>
    <col min="5888" max="5888" width="6.42578125" style="1"/>
    <col min="5889" max="5889" width="33" style="1" customWidth="1"/>
    <col min="5890" max="5890" width="8.28515625" style="1" customWidth="1"/>
    <col min="5891" max="5891" width="7.42578125" style="1" customWidth="1"/>
    <col min="5892" max="5892" width="7.28515625" style="1" customWidth="1"/>
    <col min="5893" max="5893" width="8.42578125" style="1" customWidth="1"/>
    <col min="5894" max="5894" width="7.42578125" style="1" customWidth="1"/>
    <col min="5895" max="5895" width="9.140625" style="1" customWidth="1"/>
    <col min="5896" max="5896" width="17.42578125" style="1" customWidth="1"/>
    <col min="5897" max="6136" width="9.140625" style="1" customWidth="1"/>
    <col min="6137" max="6137" width="34.28515625" style="1" customWidth="1"/>
    <col min="6138" max="6138" width="8.7109375" style="1" customWidth="1"/>
    <col min="6139" max="6141" width="6.42578125" style="1"/>
    <col min="6142" max="6142" width="7.42578125" style="1" customWidth="1"/>
    <col min="6143" max="6143" width="5.42578125" style="1" customWidth="1"/>
    <col min="6144" max="6144" width="6.42578125" style="1"/>
    <col min="6145" max="6145" width="33" style="1" customWidth="1"/>
    <col min="6146" max="6146" width="8.28515625" style="1" customWidth="1"/>
    <col min="6147" max="6147" width="7.42578125" style="1" customWidth="1"/>
    <col min="6148" max="6148" width="7.28515625" style="1" customWidth="1"/>
    <col min="6149" max="6149" width="8.42578125" style="1" customWidth="1"/>
    <col min="6150" max="6150" width="7.42578125" style="1" customWidth="1"/>
    <col min="6151" max="6151" width="9.140625" style="1" customWidth="1"/>
    <col min="6152" max="6152" width="17.42578125" style="1" customWidth="1"/>
    <col min="6153" max="6392" width="9.140625" style="1" customWidth="1"/>
    <col min="6393" max="6393" width="34.28515625" style="1" customWidth="1"/>
    <col min="6394" max="6394" width="8.7109375" style="1" customWidth="1"/>
    <col min="6395" max="6397" width="6.42578125" style="1"/>
    <col min="6398" max="6398" width="7.42578125" style="1" customWidth="1"/>
    <col min="6399" max="6399" width="5.42578125" style="1" customWidth="1"/>
    <col min="6400" max="6400" width="6.42578125" style="1"/>
    <col min="6401" max="6401" width="33" style="1" customWidth="1"/>
    <col min="6402" max="6402" width="8.28515625" style="1" customWidth="1"/>
    <col min="6403" max="6403" width="7.42578125" style="1" customWidth="1"/>
    <col min="6404" max="6404" width="7.28515625" style="1" customWidth="1"/>
    <col min="6405" max="6405" width="8.42578125" style="1" customWidth="1"/>
    <col min="6406" max="6406" width="7.42578125" style="1" customWidth="1"/>
    <col min="6407" max="6407" width="9.140625" style="1" customWidth="1"/>
    <col min="6408" max="6408" width="17.42578125" style="1" customWidth="1"/>
    <col min="6409" max="6648" width="9.140625" style="1" customWidth="1"/>
    <col min="6649" max="6649" width="34.28515625" style="1" customWidth="1"/>
    <col min="6650" max="6650" width="8.7109375" style="1" customWidth="1"/>
    <col min="6651" max="6653" width="6.42578125" style="1"/>
    <col min="6654" max="6654" width="7.42578125" style="1" customWidth="1"/>
    <col min="6655" max="6655" width="5.42578125" style="1" customWidth="1"/>
    <col min="6656" max="6656" width="6.42578125" style="1"/>
    <col min="6657" max="6657" width="33" style="1" customWidth="1"/>
    <col min="6658" max="6658" width="8.28515625" style="1" customWidth="1"/>
    <col min="6659" max="6659" width="7.42578125" style="1" customWidth="1"/>
    <col min="6660" max="6660" width="7.28515625" style="1" customWidth="1"/>
    <col min="6661" max="6661" width="8.42578125" style="1" customWidth="1"/>
    <col min="6662" max="6662" width="7.42578125" style="1" customWidth="1"/>
    <col min="6663" max="6663" width="9.140625" style="1" customWidth="1"/>
    <col min="6664" max="6664" width="17.42578125" style="1" customWidth="1"/>
    <col min="6665" max="6904" width="9.140625" style="1" customWidth="1"/>
    <col min="6905" max="6905" width="34.28515625" style="1" customWidth="1"/>
    <col min="6906" max="6906" width="8.7109375" style="1" customWidth="1"/>
    <col min="6907" max="6909" width="6.42578125" style="1"/>
    <col min="6910" max="6910" width="7.42578125" style="1" customWidth="1"/>
    <col min="6911" max="6911" width="5.42578125" style="1" customWidth="1"/>
    <col min="6912" max="6912" width="6.42578125" style="1"/>
    <col min="6913" max="6913" width="33" style="1" customWidth="1"/>
    <col min="6914" max="6914" width="8.28515625" style="1" customWidth="1"/>
    <col min="6915" max="6915" width="7.42578125" style="1" customWidth="1"/>
    <col min="6916" max="6916" width="7.28515625" style="1" customWidth="1"/>
    <col min="6917" max="6917" width="8.42578125" style="1" customWidth="1"/>
    <col min="6918" max="6918" width="7.42578125" style="1" customWidth="1"/>
    <col min="6919" max="6919" width="9.140625" style="1" customWidth="1"/>
    <col min="6920" max="6920" width="17.42578125" style="1" customWidth="1"/>
    <col min="6921" max="7160" width="9.140625" style="1" customWidth="1"/>
    <col min="7161" max="7161" width="34.28515625" style="1" customWidth="1"/>
    <col min="7162" max="7162" width="8.7109375" style="1" customWidth="1"/>
    <col min="7163" max="7165" width="6.42578125" style="1"/>
    <col min="7166" max="7166" width="7.42578125" style="1" customWidth="1"/>
    <col min="7167" max="7167" width="5.42578125" style="1" customWidth="1"/>
    <col min="7168" max="7168" width="6.42578125" style="1"/>
    <col min="7169" max="7169" width="33" style="1" customWidth="1"/>
    <col min="7170" max="7170" width="8.28515625" style="1" customWidth="1"/>
    <col min="7171" max="7171" width="7.42578125" style="1" customWidth="1"/>
    <col min="7172" max="7172" width="7.28515625" style="1" customWidth="1"/>
    <col min="7173" max="7173" width="8.42578125" style="1" customWidth="1"/>
    <col min="7174" max="7174" width="7.42578125" style="1" customWidth="1"/>
    <col min="7175" max="7175" width="9.140625" style="1" customWidth="1"/>
    <col min="7176" max="7176" width="17.42578125" style="1" customWidth="1"/>
    <col min="7177" max="7416" width="9.140625" style="1" customWidth="1"/>
    <col min="7417" max="7417" width="34.28515625" style="1" customWidth="1"/>
    <col min="7418" max="7418" width="8.7109375" style="1" customWidth="1"/>
    <col min="7419" max="7421" width="6.42578125" style="1"/>
    <col min="7422" max="7422" width="7.42578125" style="1" customWidth="1"/>
    <col min="7423" max="7423" width="5.42578125" style="1" customWidth="1"/>
    <col min="7424" max="7424" width="6.42578125" style="1"/>
    <col min="7425" max="7425" width="33" style="1" customWidth="1"/>
    <col min="7426" max="7426" width="8.28515625" style="1" customWidth="1"/>
    <col min="7427" max="7427" width="7.42578125" style="1" customWidth="1"/>
    <col min="7428" max="7428" width="7.28515625" style="1" customWidth="1"/>
    <col min="7429" max="7429" width="8.42578125" style="1" customWidth="1"/>
    <col min="7430" max="7430" width="7.42578125" style="1" customWidth="1"/>
    <col min="7431" max="7431" width="9.140625" style="1" customWidth="1"/>
    <col min="7432" max="7432" width="17.42578125" style="1" customWidth="1"/>
    <col min="7433" max="7672" width="9.140625" style="1" customWidth="1"/>
    <col min="7673" max="7673" width="34.28515625" style="1" customWidth="1"/>
    <col min="7674" max="7674" width="8.7109375" style="1" customWidth="1"/>
    <col min="7675" max="7677" width="6.42578125" style="1"/>
    <col min="7678" max="7678" width="7.42578125" style="1" customWidth="1"/>
    <col min="7679" max="7679" width="5.42578125" style="1" customWidth="1"/>
    <col min="7680" max="7680" width="6.42578125" style="1"/>
    <col min="7681" max="7681" width="33" style="1" customWidth="1"/>
    <col min="7682" max="7682" width="8.28515625" style="1" customWidth="1"/>
    <col min="7683" max="7683" width="7.42578125" style="1" customWidth="1"/>
    <col min="7684" max="7684" width="7.28515625" style="1" customWidth="1"/>
    <col min="7685" max="7685" width="8.42578125" style="1" customWidth="1"/>
    <col min="7686" max="7686" width="7.42578125" style="1" customWidth="1"/>
    <col min="7687" max="7687" width="9.140625" style="1" customWidth="1"/>
    <col min="7688" max="7688" width="17.42578125" style="1" customWidth="1"/>
    <col min="7689" max="7928" width="9.140625" style="1" customWidth="1"/>
    <col min="7929" max="7929" width="34.28515625" style="1" customWidth="1"/>
    <col min="7930" max="7930" width="8.7109375" style="1" customWidth="1"/>
    <col min="7931" max="7933" width="6.42578125" style="1"/>
    <col min="7934" max="7934" width="7.42578125" style="1" customWidth="1"/>
    <col min="7935" max="7935" width="5.42578125" style="1" customWidth="1"/>
    <col min="7936" max="7936" width="6.42578125" style="1"/>
    <col min="7937" max="7937" width="33" style="1" customWidth="1"/>
    <col min="7938" max="7938" width="8.28515625" style="1" customWidth="1"/>
    <col min="7939" max="7939" width="7.42578125" style="1" customWidth="1"/>
    <col min="7940" max="7940" width="7.28515625" style="1" customWidth="1"/>
    <col min="7941" max="7941" width="8.42578125" style="1" customWidth="1"/>
    <col min="7942" max="7942" width="7.42578125" style="1" customWidth="1"/>
    <col min="7943" max="7943" width="9.140625" style="1" customWidth="1"/>
    <col min="7944" max="7944" width="17.42578125" style="1" customWidth="1"/>
    <col min="7945" max="8184" width="9.140625" style="1" customWidth="1"/>
    <col min="8185" max="8185" width="34.28515625" style="1" customWidth="1"/>
    <col min="8186" max="8186" width="8.7109375" style="1" customWidth="1"/>
    <col min="8187" max="8189" width="6.42578125" style="1"/>
    <col min="8190" max="8190" width="7.42578125" style="1" customWidth="1"/>
    <col min="8191" max="8191" width="5.42578125" style="1" customWidth="1"/>
    <col min="8192" max="8192" width="6.42578125" style="1"/>
    <col min="8193" max="8193" width="33" style="1" customWidth="1"/>
    <col min="8194" max="8194" width="8.28515625" style="1" customWidth="1"/>
    <col min="8195" max="8195" width="7.42578125" style="1" customWidth="1"/>
    <col min="8196" max="8196" width="7.28515625" style="1" customWidth="1"/>
    <col min="8197" max="8197" width="8.42578125" style="1" customWidth="1"/>
    <col min="8198" max="8198" width="7.42578125" style="1" customWidth="1"/>
    <col min="8199" max="8199" width="9.140625" style="1" customWidth="1"/>
    <col min="8200" max="8200" width="17.42578125" style="1" customWidth="1"/>
    <col min="8201" max="8440" width="9.140625" style="1" customWidth="1"/>
    <col min="8441" max="8441" width="34.28515625" style="1" customWidth="1"/>
    <col min="8442" max="8442" width="8.7109375" style="1" customWidth="1"/>
    <col min="8443" max="8445" width="6.42578125" style="1"/>
    <col min="8446" max="8446" width="7.42578125" style="1" customWidth="1"/>
    <col min="8447" max="8447" width="5.42578125" style="1" customWidth="1"/>
    <col min="8448" max="8448" width="6.42578125" style="1"/>
    <col min="8449" max="8449" width="33" style="1" customWidth="1"/>
    <col min="8450" max="8450" width="8.28515625" style="1" customWidth="1"/>
    <col min="8451" max="8451" width="7.42578125" style="1" customWidth="1"/>
    <col min="8452" max="8452" width="7.28515625" style="1" customWidth="1"/>
    <col min="8453" max="8453" width="8.42578125" style="1" customWidth="1"/>
    <col min="8454" max="8454" width="7.42578125" style="1" customWidth="1"/>
    <col min="8455" max="8455" width="9.140625" style="1" customWidth="1"/>
    <col min="8456" max="8456" width="17.42578125" style="1" customWidth="1"/>
    <col min="8457" max="8696" width="9.140625" style="1" customWidth="1"/>
    <col min="8697" max="8697" width="34.28515625" style="1" customWidth="1"/>
    <col min="8698" max="8698" width="8.7109375" style="1" customWidth="1"/>
    <col min="8699" max="8701" width="6.42578125" style="1"/>
    <col min="8702" max="8702" width="7.42578125" style="1" customWidth="1"/>
    <col min="8703" max="8703" width="5.42578125" style="1" customWidth="1"/>
    <col min="8704" max="8704" width="6.42578125" style="1"/>
    <col min="8705" max="8705" width="33" style="1" customWidth="1"/>
    <col min="8706" max="8706" width="8.28515625" style="1" customWidth="1"/>
    <col min="8707" max="8707" width="7.42578125" style="1" customWidth="1"/>
    <col min="8708" max="8708" width="7.28515625" style="1" customWidth="1"/>
    <col min="8709" max="8709" width="8.42578125" style="1" customWidth="1"/>
    <col min="8710" max="8710" width="7.42578125" style="1" customWidth="1"/>
    <col min="8711" max="8711" width="9.140625" style="1" customWidth="1"/>
    <col min="8712" max="8712" width="17.42578125" style="1" customWidth="1"/>
    <col min="8713" max="8952" width="9.140625" style="1" customWidth="1"/>
    <col min="8953" max="8953" width="34.28515625" style="1" customWidth="1"/>
    <col min="8954" max="8954" width="8.7109375" style="1" customWidth="1"/>
    <col min="8955" max="8957" width="6.42578125" style="1"/>
    <col min="8958" max="8958" width="7.42578125" style="1" customWidth="1"/>
    <col min="8959" max="8959" width="5.42578125" style="1" customWidth="1"/>
    <col min="8960" max="8960" width="6.42578125" style="1"/>
    <col min="8961" max="8961" width="33" style="1" customWidth="1"/>
    <col min="8962" max="8962" width="8.28515625" style="1" customWidth="1"/>
    <col min="8963" max="8963" width="7.42578125" style="1" customWidth="1"/>
    <col min="8964" max="8964" width="7.28515625" style="1" customWidth="1"/>
    <col min="8965" max="8965" width="8.42578125" style="1" customWidth="1"/>
    <col min="8966" max="8966" width="7.42578125" style="1" customWidth="1"/>
    <col min="8967" max="8967" width="9.140625" style="1" customWidth="1"/>
    <col min="8968" max="8968" width="17.42578125" style="1" customWidth="1"/>
    <col min="8969" max="9208" width="9.140625" style="1" customWidth="1"/>
    <col min="9209" max="9209" width="34.28515625" style="1" customWidth="1"/>
    <col min="9210" max="9210" width="8.7109375" style="1" customWidth="1"/>
    <col min="9211" max="9213" width="6.42578125" style="1"/>
    <col min="9214" max="9214" width="7.42578125" style="1" customWidth="1"/>
    <col min="9215" max="9215" width="5.42578125" style="1" customWidth="1"/>
    <col min="9216" max="9216" width="6.42578125" style="1"/>
    <col min="9217" max="9217" width="33" style="1" customWidth="1"/>
    <col min="9218" max="9218" width="8.28515625" style="1" customWidth="1"/>
    <col min="9219" max="9219" width="7.42578125" style="1" customWidth="1"/>
    <col min="9220" max="9220" width="7.28515625" style="1" customWidth="1"/>
    <col min="9221" max="9221" width="8.42578125" style="1" customWidth="1"/>
    <col min="9222" max="9222" width="7.42578125" style="1" customWidth="1"/>
    <col min="9223" max="9223" width="9.140625" style="1" customWidth="1"/>
    <col min="9224" max="9224" width="17.42578125" style="1" customWidth="1"/>
    <col min="9225" max="9464" width="9.140625" style="1" customWidth="1"/>
    <col min="9465" max="9465" width="34.28515625" style="1" customWidth="1"/>
    <col min="9466" max="9466" width="8.7109375" style="1" customWidth="1"/>
    <col min="9467" max="9469" width="6.42578125" style="1"/>
    <col min="9470" max="9470" width="7.42578125" style="1" customWidth="1"/>
    <col min="9471" max="9471" width="5.42578125" style="1" customWidth="1"/>
    <col min="9472" max="9472" width="6.42578125" style="1"/>
    <col min="9473" max="9473" width="33" style="1" customWidth="1"/>
    <col min="9474" max="9474" width="8.28515625" style="1" customWidth="1"/>
    <col min="9475" max="9475" width="7.42578125" style="1" customWidth="1"/>
    <col min="9476" max="9476" width="7.28515625" style="1" customWidth="1"/>
    <col min="9477" max="9477" width="8.42578125" style="1" customWidth="1"/>
    <col min="9478" max="9478" width="7.42578125" style="1" customWidth="1"/>
    <col min="9479" max="9479" width="9.140625" style="1" customWidth="1"/>
    <col min="9480" max="9480" width="17.42578125" style="1" customWidth="1"/>
    <col min="9481" max="9720" width="9.140625" style="1" customWidth="1"/>
    <col min="9721" max="9721" width="34.28515625" style="1" customWidth="1"/>
    <col min="9722" max="9722" width="8.7109375" style="1" customWidth="1"/>
    <col min="9723" max="9725" width="6.42578125" style="1"/>
    <col min="9726" max="9726" width="7.42578125" style="1" customWidth="1"/>
    <col min="9727" max="9727" width="5.42578125" style="1" customWidth="1"/>
    <col min="9728" max="9728" width="6.42578125" style="1"/>
    <col min="9729" max="9729" width="33" style="1" customWidth="1"/>
    <col min="9730" max="9730" width="8.28515625" style="1" customWidth="1"/>
    <col min="9731" max="9731" width="7.42578125" style="1" customWidth="1"/>
    <col min="9732" max="9732" width="7.28515625" style="1" customWidth="1"/>
    <col min="9733" max="9733" width="8.42578125" style="1" customWidth="1"/>
    <col min="9734" max="9734" width="7.42578125" style="1" customWidth="1"/>
    <col min="9735" max="9735" width="9.140625" style="1" customWidth="1"/>
    <col min="9736" max="9736" width="17.42578125" style="1" customWidth="1"/>
    <col min="9737" max="9976" width="9.140625" style="1" customWidth="1"/>
    <col min="9977" max="9977" width="34.28515625" style="1" customWidth="1"/>
    <col min="9978" max="9978" width="8.7109375" style="1" customWidth="1"/>
    <col min="9979" max="9981" width="6.42578125" style="1"/>
    <col min="9982" max="9982" width="7.42578125" style="1" customWidth="1"/>
    <col min="9983" max="9983" width="5.42578125" style="1" customWidth="1"/>
    <col min="9984" max="9984" width="6.42578125" style="1"/>
    <col min="9985" max="9985" width="33" style="1" customWidth="1"/>
    <col min="9986" max="9986" width="8.28515625" style="1" customWidth="1"/>
    <col min="9987" max="9987" width="7.42578125" style="1" customWidth="1"/>
    <col min="9988" max="9988" width="7.28515625" style="1" customWidth="1"/>
    <col min="9989" max="9989" width="8.42578125" style="1" customWidth="1"/>
    <col min="9990" max="9990" width="7.42578125" style="1" customWidth="1"/>
    <col min="9991" max="9991" width="9.140625" style="1" customWidth="1"/>
    <col min="9992" max="9992" width="17.42578125" style="1" customWidth="1"/>
    <col min="9993" max="10232" width="9.140625" style="1" customWidth="1"/>
    <col min="10233" max="10233" width="34.28515625" style="1" customWidth="1"/>
    <col min="10234" max="10234" width="8.7109375" style="1" customWidth="1"/>
    <col min="10235" max="10237" width="6.42578125" style="1"/>
    <col min="10238" max="10238" width="7.42578125" style="1" customWidth="1"/>
    <col min="10239" max="10239" width="5.42578125" style="1" customWidth="1"/>
    <col min="10240" max="10240" width="6.42578125" style="1"/>
    <col min="10241" max="10241" width="33" style="1" customWidth="1"/>
    <col min="10242" max="10242" width="8.28515625" style="1" customWidth="1"/>
    <col min="10243" max="10243" width="7.42578125" style="1" customWidth="1"/>
    <col min="10244" max="10244" width="7.28515625" style="1" customWidth="1"/>
    <col min="10245" max="10245" width="8.42578125" style="1" customWidth="1"/>
    <col min="10246" max="10246" width="7.42578125" style="1" customWidth="1"/>
    <col min="10247" max="10247" width="9.140625" style="1" customWidth="1"/>
    <col min="10248" max="10248" width="17.42578125" style="1" customWidth="1"/>
    <col min="10249" max="10488" width="9.140625" style="1" customWidth="1"/>
    <col min="10489" max="10489" width="34.28515625" style="1" customWidth="1"/>
    <col min="10490" max="10490" width="8.7109375" style="1" customWidth="1"/>
    <col min="10491" max="10493" width="6.42578125" style="1"/>
    <col min="10494" max="10494" width="7.42578125" style="1" customWidth="1"/>
    <col min="10495" max="10495" width="5.42578125" style="1" customWidth="1"/>
    <col min="10496" max="10496" width="6.42578125" style="1"/>
    <col min="10497" max="10497" width="33" style="1" customWidth="1"/>
    <col min="10498" max="10498" width="8.28515625" style="1" customWidth="1"/>
    <col min="10499" max="10499" width="7.42578125" style="1" customWidth="1"/>
    <col min="10500" max="10500" width="7.28515625" style="1" customWidth="1"/>
    <col min="10501" max="10501" width="8.42578125" style="1" customWidth="1"/>
    <col min="10502" max="10502" width="7.42578125" style="1" customWidth="1"/>
    <col min="10503" max="10503" width="9.140625" style="1" customWidth="1"/>
    <col min="10504" max="10504" width="17.42578125" style="1" customWidth="1"/>
    <col min="10505" max="10744" width="9.140625" style="1" customWidth="1"/>
    <col min="10745" max="10745" width="34.28515625" style="1" customWidth="1"/>
    <col min="10746" max="10746" width="8.7109375" style="1" customWidth="1"/>
    <col min="10747" max="10749" width="6.42578125" style="1"/>
    <col min="10750" max="10750" width="7.42578125" style="1" customWidth="1"/>
    <col min="10751" max="10751" width="5.42578125" style="1" customWidth="1"/>
    <col min="10752" max="10752" width="6.42578125" style="1"/>
    <col min="10753" max="10753" width="33" style="1" customWidth="1"/>
    <col min="10754" max="10754" width="8.28515625" style="1" customWidth="1"/>
    <col min="10755" max="10755" width="7.42578125" style="1" customWidth="1"/>
    <col min="10756" max="10756" width="7.28515625" style="1" customWidth="1"/>
    <col min="10757" max="10757" width="8.42578125" style="1" customWidth="1"/>
    <col min="10758" max="10758" width="7.42578125" style="1" customWidth="1"/>
    <col min="10759" max="10759" width="9.140625" style="1" customWidth="1"/>
    <col min="10760" max="10760" width="17.42578125" style="1" customWidth="1"/>
    <col min="10761" max="11000" width="9.140625" style="1" customWidth="1"/>
    <col min="11001" max="11001" width="34.28515625" style="1" customWidth="1"/>
    <col min="11002" max="11002" width="8.7109375" style="1" customWidth="1"/>
    <col min="11003" max="11005" width="6.42578125" style="1"/>
    <col min="11006" max="11006" width="7.42578125" style="1" customWidth="1"/>
    <col min="11007" max="11007" width="5.42578125" style="1" customWidth="1"/>
    <col min="11008" max="11008" width="6.42578125" style="1"/>
    <col min="11009" max="11009" width="33" style="1" customWidth="1"/>
    <col min="11010" max="11010" width="8.28515625" style="1" customWidth="1"/>
    <col min="11011" max="11011" width="7.42578125" style="1" customWidth="1"/>
    <col min="11012" max="11012" width="7.28515625" style="1" customWidth="1"/>
    <col min="11013" max="11013" width="8.42578125" style="1" customWidth="1"/>
    <col min="11014" max="11014" width="7.42578125" style="1" customWidth="1"/>
    <col min="11015" max="11015" width="9.140625" style="1" customWidth="1"/>
    <col min="11016" max="11016" width="17.42578125" style="1" customWidth="1"/>
    <col min="11017" max="11256" width="9.140625" style="1" customWidth="1"/>
    <col min="11257" max="11257" width="34.28515625" style="1" customWidth="1"/>
    <col min="11258" max="11258" width="8.7109375" style="1" customWidth="1"/>
    <col min="11259" max="11261" width="6.42578125" style="1"/>
    <col min="11262" max="11262" width="7.42578125" style="1" customWidth="1"/>
    <col min="11263" max="11263" width="5.42578125" style="1" customWidth="1"/>
    <col min="11264" max="11264" width="6.42578125" style="1"/>
    <col min="11265" max="11265" width="33" style="1" customWidth="1"/>
    <col min="11266" max="11266" width="8.28515625" style="1" customWidth="1"/>
    <col min="11267" max="11267" width="7.42578125" style="1" customWidth="1"/>
    <col min="11268" max="11268" width="7.28515625" style="1" customWidth="1"/>
    <col min="11269" max="11269" width="8.42578125" style="1" customWidth="1"/>
    <col min="11270" max="11270" width="7.42578125" style="1" customWidth="1"/>
    <col min="11271" max="11271" width="9.140625" style="1" customWidth="1"/>
    <col min="11272" max="11272" width="17.42578125" style="1" customWidth="1"/>
    <col min="11273" max="11512" width="9.140625" style="1" customWidth="1"/>
    <col min="11513" max="11513" width="34.28515625" style="1" customWidth="1"/>
    <col min="11514" max="11514" width="8.7109375" style="1" customWidth="1"/>
    <col min="11515" max="11517" width="6.42578125" style="1"/>
    <col min="11518" max="11518" width="7.42578125" style="1" customWidth="1"/>
    <col min="11519" max="11519" width="5.42578125" style="1" customWidth="1"/>
    <col min="11520" max="11520" width="6.42578125" style="1"/>
    <col min="11521" max="11521" width="33" style="1" customWidth="1"/>
    <col min="11522" max="11522" width="8.28515625" style="1" customWidth="1"/>
    <col min="11523" max="11523" width="7.42578125" style="1" customWidth="1"/>
    <col min="11524" max="11524" width="7.28515625" style="1" customWidth="1"/>
    <col min="11525" max="11525" width="8.42578125" style="1" customWidth="1"/>
    <col min="11526" max="11526" width="7.42578125" style="1" customWidth="1"/>
    <col min="11527" max="11527" width="9.140625" style="1" customWidth="1"/>
    <col min="11528" max="11528" width="17.42578125" style="1" customWidth="1"/>
    <col min="11529" max="11768" width="9.140625" style="1" customWidth="1"/>
    <col min="11769" max="11769" width="34.28515625" style="1" customWidth="1"/>
    <col min="11770" max="11770" width="8.7109375" style="1" customWidth="1"/>
    <col min="11771" max="11773" width="6.42578125" style="1"/>
    <col min="11774" max="11774" width="7.42578125" style="1" customWidth="1"/>
    <col min="11775" max="11775" width="5.42578125" style="1" customWidth="1"/>
    <col min="11776" max="11776" width="6.42578125" style="1"/>
    <col min="11777" max="11777" width="33" style="1" customWidth="1"/>
    <col min="11778" max="11778" width="8.28515625" style="1" customWidth="1"/>
    <col min="11779" max="11779" width="7.42578125" style="1" customWidth="1"/>
    <col min="11780" max="11780" width="7.28515625" style="1" customWidth="1"/>
    <col min="11781" max="11781" width="8.42578125" style="1" customWidth="1"/>
    <col min="11782" max="11782" width="7.42578125" style="1" customWidth="1"/>
    <col min="11783" max="11783" width="9.140625" style="1" customWidth="1"/>
    <col min="11784" max="11784" width="17.42578125" style="1" customWidth="1"/>
    <col min="11785" max="12024" width="9.140625" style="1" customWidth="1"/>
    <col min="12025" max="12025" width="34.28515625" style="1" customWidth="1"/>
    <col min="12026" max="12026" width="8.7109375" style="1" customWidth="1"/>
    <col min="12027" max="12029" width="6.42578125" style="1"/>
    <col min="12030" max="12030" width="7.42578125" style="1" customWidth="1"/>
    <col min="12031" max="12031" width="5.42578125" style="1" customWidth="1"/>
    <col min="12032" max="12032" width="6.42578125" style="1"/>
    <col min="12033" max="12033" width="33" style="1" customWidth="1"/>
    <col min="12034" max="12034" width="8.28515625" style="1" customWidth="1"/>
    <col min="12035" max="12035" width="7.42578125" style="1" customWidth="1"/>
    <col min="12036" max="12036" width="7.28515625" style="1" customWidth="1"/>
    <col min="12037" max="12037" width="8.42578125" style="1" customWidth="1"/>
    <col min="12038" max="12038" width="7.42578125" style="1" customWidth="1"/>
    <col min="12039" max="12039" width="9.140625" style="1" customWidth="1"/>
    <col min="12040" max="12040" width="17.42578125" style="1" customWidth="1"/>
    <col min="12041" max="12280" width="9.140625" style="1" customWidth="1"/>
    <col min="12281" max="12281" width="34.28515625" style="1" customWidth="1"/>
    <col min="12282" max="12282" width="8.7109375" style="1" customWidth="1"/>
    <col min="12283" max="12285" width="6.42578125" style="1"/>
    <col min="12286" max="12286" width="7.42578125" style="1" customWidth="1"/>
    <col min="12287" max="12287" width="5.42578125" style="1" customWidth="1"/>
    <col min="12288" max="12288" width="6.42578125" style="1"/>
    <col min="12289" max="12289" width="33" style="1" customWidth="1"/>
    <col min="12290" max="12290" width="8.28515625" style="1" customWidth="1"/>
    <col min="12291" max="12291" width="7.42578125" style="1" customWidth="1"/>
    <col min="12292" max="12292" width="7.28515625" style="1" customWidth="1"/>
    <col min="12293" max="12293" width="8.42578125" style="1" customWidth="1"/>
    <col min="12294" max="12294" width="7.42578125" style="1" customWidth="1"/>
    <col min="12295" max="12295" width="9.140625" style="1" customWidth="1"/>
    <col min="12296" max="12296" width="17.42578125" style="1" customWidth="1"/>
    <col min="12297" max="12536" width="9.140625" style="1" customWidth="1"/>
    <col min="12537" max="12537" width="34.28515625" style="1" customWidth="1"/>
    <col min="12538" max="12538" width="8.7109375" style="1" customWidth="1"/>
    <col min="12539" max="12541" width="6.42578125" style="1"/>
    <col min="12542" max="12542" width="7.42578125" style="1" customWidth="1"/>
    <col min="12543" max="12543" width="5.42578125" style="1" customWidth="1"/>
    <col min="12544" max="12544" width="6.42578125" style="1"/>
    <col min="12545" max="12545" width="33" style="1" customWidth="1"/>
    <col min="12546" max="12546" width="8.28515625" style="1" customWidth="1"/>
    <col min="12547" max="12547" width="7.42578125" style="1" customWidth="1"/>
    <col min="12548" max="12548" width="7.28515625" style="1" customWidth="1"/>
    <col min="12549" max="12549" width="8.42578125" style="1" customWidth="1"/>
    <col min="12550" max="12550" width="7.42578125" style="1" customWidth="1"/>
    <col min="12551" max="12551" width="9.140625" style="1" customWidth="1"/>
    <col min="12552" max="12552" width="17.42578125" style="1" customWidth="1"/>
    <col min="12553" max="12792" width="9.140625" style="1" customWidth="1"/>
    <col min="12793" max="12793" width="34.28515625" style="1" customWidth="1"/>
    <col min="12794" max="12794" width="8.7109375" style="1" customWidth="1"/>
    <col min="12795" max="12797" width="6.42578125" style="1"/>
    <col min="12798" max="12798" width="7.42578125" style="1" customWidth="1"/>
    <col min="12799" max="12799" width="5.42578125" style="1" customWidth="1"/>
    <col min="12800" max="12800" width="6.42578125" style="1"/>
    <col min="12801" max="12801" width="33" style="1" customWidth="1"/>
    <col min="12802" max="12802" width="8.28515625" style="1" customWidth="1"/>
    <col min="12803" max="12803" width="7.42578125" style="1" customWidth="1"/>
    <col min="12804" max="12804" width="7.28515625" style="1" customWidth="1"/>
    <col min="12805" max="12805" width="8.42578125" style="1" customWidth="1"/>
    <col min="12806" max="12806" width="7.42578125" style="1" customWidth="1"/>
    <col min="12807" max="12807" width="9.140625" style="1" customWidth="1"/>
    <col min="12808" max="12808" width="17.42578125" style="1" customWidth="1"/>
    <col min="12809" max="13048" width="9.140625" style="1" customWidth="1"/>
    <col min="13049" max="13049" width="34.28515625" style="1" customWidth="1"/>
    <col min="13050" max="13050" width="8.7109375" style="1" customWidth="1"/>
    <col min="13051" max="13053" width="6.42578125" style="1"/>
    <col min="13054" max="13054" width="7.42578125" style="1" customWidth="1"/>
    <col min="13055" max="13055" width="5.42578125" style="1" customWidth="1"/>
    <col min="13056" max="13056" width="6.42578125" style="1"/>
    <col min="13057" max="13057" width="33" style="1" customWidth="1"/>
    <col min="13058" max="13058" width="8.28515625" style="1" customWidth="1"/>
    <col min="13059" max="13059" width="7.42578125" style="1" customWidth="1"/>
    <col min="13060" max="13060" width="7.28515625" style="1" customWidth="1"/>
    <col min="13061" max="13061" width="8.42578125" style="1" customWidth="1"/>
    <col min="13062" max="13062" width="7.42578125" style="1" customWidth="1"/>
    <col min="13063" max="13063" width="9.140625" style="1" customWidth="1"/>
    <col min="13064" max="13064" width="17.42578125" style="1" customWidth="1"/>
    <col min="13065" max="13304" width="9.140625" style="1" customWidth="1"/>
    <col min="13305" max="13305" width="34.28515625" style="1" customWidth="1"/>
    <col min="13306" max="13306" width="8.7109375" style="1" customWidth="1"/>
    <col min="13307" max="13309" width="6.42578125" style="1"/>
    <col min="13310" max="13310" width="7.42578125" style="1" customWidth="1"/>
    <col min="13311" max="13311" width="5.42578125" style="1" customWidth="1"/>
    <col min="13312" max="13312" width="6.42578125" style="1"/>
    <col min="13313" max="13313" width="33" style="1" customWidth="1"/>
    <col min="13314" max="13314" width="8.28515625" style="1" customWidth="1"/>
    <col min="13315" max="13315" width="7.42578125" style="1" customWidth="1"/>
    <col min="13316" max="13316" width="7.28515625" style="1" customWidth="1"/>
    <col min="13317" max="13317" width="8.42578125" style="1" customWidth="1"/>
    <col min="13318" max="13318" width="7.42578125" style="1" customWidth="1"/>
    <col min="13319" max="13319" width="9.140625" style="1" customWidth="1"/>
    <col min="13320" max="13320" width="17.42578125" style="1" customWidth="1"/>
    <col min="13321" max="13560" width="9.140625" style="1" customWidth="1"/>
    <col min="13561" max="13561" width="34.28515625" style="1" customWidth="1"/>
    <col min="13562" max="13562" width="8.7109375" style="1" customWidth="1"/>
    <col min="13563" max="13565" width="6.42578125" style="1"/>
    <col min="13566" max="13566" width="7.42578125" style="1" customWidth="1"/>
    <col min="13567" max="13567" width="5.42578125" style="1" customWidth="1"/>
    <col min="13568" max="13568" width="6.42578125" style="1"/>
    <col min="13569" max="13569" width="33" style="1" customWidth="1"/>
    <col min="13570" max="13570" width="8.28515625" style="1" customWidth="1"/>
    <col min="13571" max="13571" width="7.42578125" style="1" customWidth="1"/>
    <col min="13572" max="13572" width="7.28515625" style="1" customWidth="1"/>
    <col min="13573" max="13573" width="8.42578125" style="1" customWidth="1"/>
    <col min="13574" max="13574" width="7.42578125" style="1" customWidth="1"/>
    <col min="13575" max="13575" width="9.140625" style="1" customWidth="1"/>
    <col min="13576" max="13576" width="17.42578125" style="1" customWidth="1"/>
    <col min="13577" max="13816" width="9.140625" style="1" customWidth="1"/>
    <col min="13817" max="13817" width="34.28515625" style="1" customWidth="1"/>
    <col min="13818" max="13818" width="8.7109375" style="1" customWidth="1"/>
    <col min="13819" max="13821" width="6.42578125" style="1"/>
    <col min="13822" max="13822" width="7.42578125" style="1" customWidth="1"/>
    <col min="13823" max="13823" width="5.42578125" style="1" customWidth="1"/>
    <col min="13824" max="13824" width="6.42578125" style="1"/>
    <col min="13825" max="13825" width="33" style="1" customWidth="1"/>
    <col min="13826" max="13826" width="8.28515625" style="1" customWidth="1"/>
    <col min="13827" max="13827" width="7.42578125" style="1" customWidth="1"/>
    <col min="13828" max="13828" width="7.28515625" style="1" customWidth="1"/>
    <col min="13829" max="13829" width="8.42578125" style="1" customWidth="1"/>
    <col min="13830" max="13830" width="7.42578125" style="1" customWidth="1"/>
    <col min="13831" max="13831" width="9.140625" style="1" customWidth="1"/>
    <col min="13832" max="13832" width="17.42578125" style="1" customWidth="1"/>
    <col min="13833" max="14072" width="9.140625" style="1" customWidth="1"/>
    <col min="14073" max="14073" width="34.28515625" style="1" customWidth="1"/>
    <col min="14074" max="14074" width="8.7109375" style="1" customWidth="1"/>
    <col min="14075" max="14077" width="6.42578125" style="1"/>
    <col min="14078" max="14078" width="7.42578125" style="1" customWidth="1"/>
    <col min="14079" max="14079" width="5.42578125" style="1" customWidth="1"/>
    <col min="14080" max="14080" width="6.42578125" style="1"/>
    <col min="14081" max="14081" width="33" style="1" customWidth="1"/>
    <col min="14082" max="14082" width="8.28515625" style="1" customWidth="1"/>
    <col min="14083" max="14083" width="7.42578125" style="1" customWidth="1"/>
    <col min="14084" max="14084" width="7.28515625" style="1" customWidth="1"/>
    <col min="14085" max="14085" width="8.42578125" style="1" customWidth="1"/>
    <col min="14086" max="14086" width="7.42578125" style="1" customWidth="1"/>
    <col min="14087" max="14087" width="9.140625" style="1" customWidth="1"/>
    <col min="14088" max="14088" width="17.42578125" style="1" customWidth="1"/>
    <col min="14089" max="14328" width="9.140625" style="1" customWidth="1"/>
    <col min="14329" max="14329" width="34.28515625" style="1" customWidth="1"/>
    <col min="14330" max="14330" width="8.7109375" style="1" customWidth="1"/>
    <col min="14331" max="14333" width="6.42578125" style="1"/>
    <col min="14334" max="14334" width="7.42578125" style="1" customWidth="1"/>
    <col min="14335" max="14335" width="5.42578125" style="1" customWidth="1"/>
    <col min="14336" max="14336" width="6.42578125" style="1"/>
    <col min="14337" max="14337" width="33" style="1" customWidth="1"/>
    <col min="14338" max="14338" width="8.28515625" style="1" customWidth="1"/>
    <col min="14339" max="14339" width="7.42578125" style="1" customWidth="1"/>
    <col min="14340" max="14340" width="7.28515625" style="1" customWidth="1"/>
    <col min="14341" max="14341" width="8.42578125" style="1" customWidth="1"/>
    <col min="14342" max="14342" width="7.42578125" style="1" customWidth="1"/>
    <col min="14343" max="14343" width="9.140625" style="1" customWidth="1"/>
    <col min="14344" max="14344" width="17.42578125" style="1" customWidth="1"/>
    <col min="14345" max="14584" width="9.140625" style="1" customWidth="1"/>
    <col min="14585" max="14585" width="34.28515625" style="1" customWidth="1"/>
    <col min="14586" max="14586" width="8.7109375" style="1" customWidth="1"/>
    <col min="14587" max="14589" width="6.42578125" style="1"/>
    <col min="14590" max="14590" width="7.42578125" style="1" customWidth="1"/>
    <col min="14591" max="14591" width="5.42578125" style="1" customWidth="1"/>
    <col min="14592" max="14592" width="6.42578125" style="1"/>
    <col min="14593" max="14593" width="33" style="1" customWidth="1"/>
    <col min="14594" max="14594" width="8.28515625" style="1" customWidth="1"/>
    <col min="14595" max="14595" width="7.42578125" style="1" customWidth="1"/>
    <col min="14596" max="14596" width="7.28515625" style="1" customWidth="1"/>
    <col min="14597" max="14597" width="8.42578125" style="1" customWidth="1"/>
    <col min="14598" max="14598" width="7.42578125" style="1" customWidth="1"/>
    <col min="14599" max="14599" width="9.140625" style="1" customWidth="1"/>
    <col min="14600" max="14600" width="17.42578125" style="1" customWidth="1"/>
    <col min="14601" max="14840" width="9.140625" style="1" customWidth="1"/>
    <col min="14841" max="14841" width="34.28515625" style="1" customWidth="1"/>
    <col min="14842" max="14842" width="8.7109375" style="1" customWidth="1"/>
    <col min="14843" max="14845" width="6.42578125" style="1"/>
    <col min="14846" max="14846" width="7.42578125" style="1" customWidth="1"/>
    <col min="14847" max="14847" width="5.42578125" style="1" customWidth="1"/>
    <col min="14848" max="14848" width="6.42578125" style="1"/>
    <col min="14849" max="14849" width="33" style="1" customWidth="1"/>
    <col min="14850" max="14850" width="8.28515625" style="1" customWidth="1"/>
    <col min="14851" max="14851" width="7.42578125" style="1" customWidth="1"/>
    <col min="14852" max="14852" width="7.28515625" style="1" customWidth="1"/>
    <col min="14853" max="14853" width="8.42578125" style="1" customWidth="1"/>
    <col min="14854" max="14854" width="7.42578125" style="1" customWidth="1"/>
    <col min="14855" max="14855" width="9.140625" style="1" customWidth="1"/>
    <col min="14856" max="14856" width="17.42578125" style="1" customWidth="1"/>
    <col min="14857" max="15096" width="9.140625" style="1" customWidth="1"/>
    <col min="15097" max="15097" width="34.28515625" style="1" customWidth="1"/>
    <col min="15098" max="15098" width="8.7109375" style="1" customWidth="1"/>
    <col min="15099" max="15101" width="6.42578125" style="1"/>
    <col min="15102" max="15102" width="7.42578125" style="1" customWidth="1"/>
    <col min="15103" max="15103" width="5.42578125" style="1" customWidth="1"/>
    <col min="15104" max="15104" width="6.42578125" style="1"/>
    <col min="15105" max="15105" width="33" style="1" customWidth="1"/>
    <col min="15106" max="15106" width="8.28515625" style="1" customWidth="1"/>
    <col min="15107" max="15107" width="7.42578125" style="1" customWidth="1"/>
    <col min="15108" max="15108" width="7.28515625" style="1" customWidth="1"/>
    <col min="15109" max="15109" width="8.42578125" style="1" customWidth="1"/>
    <col min="15110" max="15110" width="7.42578125" style="1" customWidth="1"/>
    <col min="15111" max="15111" width="9.140625" style="1" customWidth="1"/>
    <col min="15112" max="15112" width="17.42578125" style="1" customWidth="1"/>
    <col min="15113" max="15352" width="9.140625" style="1" customWidth="1"/>
    <col min="15353" max="15353" width="34.28515625" style="1" customWidth="1"/>
    <col min="15354" max="15354" width="8.7109375" style="1" customWidth="1"/>
    <col min="15355" max="15357" width="6.42578125" style="1"/>
    <col min="15358" max="15358" width="7.42578125" style="1" customWidth="1"/>
    <col min="15359" max="15359" width="5.42578125" style="1" customWidth="1"/>
    <col min="15360" max="15360" width="6.42578125" style="1"/>
    <col min="15361" max="15361" width="33" style="1" customWidth="1"/>
    <col min="15362" max="15362" width="8.28515625" style="1" customWidth="1"/>
    <col min="15363" max="15363" width="7.42578125" style="1" customWidth="1"/>
    <col min="15364" max="15364" width="7.28515625" style="1" customWidth="1"/>
    <col min="15365" max="15365" width="8.42578125" style="1" customWidth="1"/>
    <col min="15366" max="15366" width="7.42578125" style="1" customWidth="1"/>
    <col min="15367" max="15367" width="9.140625" style="1" customWidth="1"/>
    <col min="15368" max="15368" width="17.42578125" style="1" customWidth="1"/>
    <col min="15369" max="15608" width="9.140625" style="1" customWidth="1"/>
    <col min="15609" max="15609" width="34.28515625" style="1" customWidth="1"/>
    <col min="15610" max="15610" width="8.7109375" style="1" customWidth="1"/>
    <col min="15611" max="15613" width="6.42578125" style="1"/>
    <col min="15614" max="15614" width="7.42578125" style="1" customWidth="1"/>
    <col min="15615" max="15615" width="5.42578125" style="1" customWidth="1"/>
    <col min="15616" max="15616" width="6.42578125" style="1"/>
    <col min="15617" max="15617" width="33" style="1" customWidth="1"/>
    <col min="15618" max="15618" width="8.28515625" style="1" customWidth="1"/>
    <col min="15619" max="15619" width="7.42578125" style="1" customWidth="1"/>
    <col min="15620" max="15620" width="7.28515625" style="1" customWidth="1"/>
    <col min="15621" max="15621" width="8.42578125" style="1" customWidth="1"/>
    <col min="15622" max="15622" width="7.42578125" style="1" customWidth="1"/>
    <col min="15623" max="15623" width="9.140625" style="1" customWidth="1"/>
    <col min="15624" max="15624" width="17.42578125" style="1" customWidth="1"/>
    <col min="15625" max="15864" width="9.140625" style="1" customWidth="1"/>
    <col min="15865" max="15865" width="34.28515625" style="1" customWidth="1"/>
    <col min="15866" max="15866" width="8.7109375" style="1" customWidth="1"/>
    <col min="15867" max="15869" width="6.42578125" style="1"/>
    <col min="15870" max="15870" width="7.42578125" style="1" customWidth="1"/>
    <col min="15871" max="15871" width="5.42578125" style="1" customWidth="1"/>
    <col min="15872" max="15872" width="6.42578125" style="1"/>
    <col min="15873" max="15873" width="33" style="1" customWidth="1"/>
    <col min="15874" max="15874" width="8.28515625" style="1" customWidth="1"/>
    <col min="15875" max="15875" width="7.42578125" style="1" customWidth="1"/>
    <col min="15876" max="15876" width="7.28515625" style="1" customWidth="1"/>
    <col min="15877" max="15877" width="8.42578125" style="1" customWidth="1"/>
    <col min="15878" max="15878" width="7.42578125" style="1" customWidth="1"/>
    <col min="15879" max="15879" width="9.140625" style="1" customWidth="1"/>
    <col min="15880" max="15880" width="17.42578125" style="1" customWidth="1"/>
    <col min="15881" max="16120" width="9.140625" style="1" customWidth="1"/>
    <col min="16121" max="16121" width="34.28515625" style="1" customWidth="1"/>
    <col min="16122" max="16122" width="8.7109375" style="1" customWidth="1"/>
    <col min="16123" max="16125" width="6.42578125" style="1"/>
    <col min="16126" max="16126" width="7.42578125" style="1" customWidth="1"/>
    <col min="16127" max="16127" width="5.42578125" style="1" customWidth="1"/>
    <col min="16128" max="16128" width="6.42578125" style="1"/>
    <col min="16129" max="16129" width="33" style="1" customWidth="1"/>
    <col min="16130" max="16130" width="8.28515625" style="1" customWidth="1"/>
    <col min="16131" max="16131" width="7.42578125" style="1" customWidth="1"/>
    <col min="16132" max="16132" width="7.28515625" style="1" customWidth="1"/>
    <col min="16133" max="16133" width="8.42578125" style="1" customWidth="1"/>
    <col min="16134" max="16134" width="7.42578125" style="1" customWidth="1"/>
    <col min="16135" max="16135" width="9.140625" style="1" customWidth="1"/>
    <col min="16136" max="16136" width="17.42578125" style="1" customWidth="1"/>
    <col min="16137" max="16376" width="9.140625" style="1" customWidth="1"/>
    <col min="16377" max="16377" width="34.28515625" style="1" customWidth="1"/>
    <col min="16378" max="16378" width="8.7109375" style="1" customWidth="1"/>
    <col min="16379" max="16381" width="6.42578125" style="1"/>
    <col min="16382" max="16382" width="7.42578125" style="1" customWidth="1"/>
    <col min="16383" max="16383" width="5.42578125" style="1" customWidth="1"/>
    <col min="16384" max="16384" width="6.42578125" style="1"/>
  </cols>
  <sheetData>
    <row r="1" spans="1:256" customFormat="1" ht="12" customHeight="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customFormat="1" ht="10.5" customHeight="1" x14ac:dyDescent="0.25">
      <c r="A2" s="130" t="s">
        <v>1</v>
      </c>
      <c r="B2" s="130"/>
      <c r="C2" s="130"/>
      <c r="D2" s="130"/>
      <c r="E2" s="130"/>
      <c r="F2" s="130"/>
      <c r="G2" s="130"/>
      <c r="H2" s="13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customFormat="1" ht="12.75" customHeight="1" x14ac:dyDescent="0.25">
      <c r="A3" s="125" t="s">
        <v>2</v>
      </c>
      <c r="B3" s="125"/>
      <c r="C3" s="125"/>
      <c r="D3" s="125"/>
      <c r="E3" s="125"/>
      <c r="F3" s="125"/>
      <c r="G3" s="125"/>
      <c r="H3" s="12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customFormat="1" ht="11.25" customHeight="1" x14ac:dyDescent="0.25">
      <c r="A4" s="127" t="s">
        <v>3</v>
      </c>
      <c r="B4" s="128"/>
      <c r="C4" s="128"/>
      <c r="D4" s="128"/>
      <c r="E4" s="128"/>
      <c r="F4" s="128"/>
      <c r="G4" s="128"/>
      <c r="H4" s="12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customFormat="1" ht="22.5" x14ac:dyDescent="0.25">
      <c r="A5" s="2" t="s">
        <v>4</v>
      </c>
      <c r="B5" s="3" t="s">
        <v>5</v>
      </c>
      <c r="C5" s="4" t="s">
        <v>6</v>
      </c>
      <c r="D5" s="4" t="s">
        <v>7</v>
      </c>
      <c r="E5" s="4" t="s">
        <v>8</v>
      </c>
      <c r="F5" s="5" t="s">
        <v>9</v>
      </c>
      <c r="G5" s="6" t="s">
        <v>10</v>
      </c>
      <c r="H5" s="4" t="s">
        <v>11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customFormat="1" ht="15" x14ac:dyDescent="0.25">
      <c r="A6" s="7" t="s">
        <v>12</v>
      </c>
      <c r="B6" s="8">
        <v>260</v>
      </c>
      <c r="C6" s="9">
        <v>2</v>
      </c>
      <c r="D6" s="9">
        <v>6.59</v>
      </c>
      <c r="E6" s="9">
        <v>10.45</v>
      </c>
      <c r="F6" s="9">
        <v>108.33</v>
      </c>
      <c r="G6" s="10" t="s">
        <v>13</v>
      </c>
      <c r="H6" s="11" t="s">
        <v>14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customFormat="1" ht="15" x14ac:dyDescent="0.25">
      <c r="A7" s="12" t="s">
        <v>15</v>
      </c>
      <c r="B7" s="13">
        <v>100</v>
      </c>
      <c r="C7" s="13">
        <v>22.08</v>
      </c>
      <c r="D7" s="13">
        <v>18.579999999999998</v>
      </c>
      <c r="E7" s="13">
        <v>0</v>
      </c>
      <c r="F7" s="13">
        <v>256</v>
      </c>
      <c r="G7" s="14" t="s">
        <v>16</v>
      </c>
      <c r="H7" s="11" t="s">
        <v>17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customFormat="1" ht="15" customHeight="1" x14ac:dyDescent="0.25">
      <c r="A8" s="15" t="s">
        <v>18</v>
      </c>
      <c r="B8" s="16">
        <v>180</v>
      </c>
      <c r="C8" s="17">
        <v>6.62</v>
      </c>
      <c r="D8" s="17">
        <v>5.42</v>
      </c>
      <c r="E8" s="17">
        <v>31.73</v>
      </c>
      <c r="F8" s="17">
        <v>202.14</v>
      </c>
      <c r="G8" s="18" t="s">
        <v>19</v>
      </c>
      <c r="H8" s="15" t="s">
        <v>20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</row>
    <row r="9" spans="1:256" customFormat="1" ht="24" x14ac:dyDescent="0.25">
      <c r="A9" s="20" t="s">
        <v>21</v>
      </c>
      <c r="B9" s="21">
        <v>100</v>
      </c>
      <c r="C9" s="13">
        <v>1.6</v>
      </c>
      <c r="D9" s="13">
        <v>8.42</v>
      </c>
      <c r="E9" s="13">
        <v>4.7</v>
      </c>
      <c r="F9" s="13">
        <v>100.6</v>
      </c>
      <c r="G9" s="22" t="s">
        <v>22</v>
      </c>
      <c r="H9" s="23" t="s">
        <v>23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</row>
    <row r="10" spans="1:256" customFormat="1" ht="15" x14ac:dyDescent="0.25">
      <c r="A10" s="25" t="s">
        <v>24</v>
      </c>
      <c r="B10" s="26">
        <v>200</v>
      </c>
      <c r="C10" s="26">
        <v>0</v>
      </c>
      <c r="D10" s="26">
        <v>0</v>
      </c>
      <c r="E10" s="26">
        <v>19.97</v>
      </c>
      <c r="F10" s="26">
        <v>76</v>
      </c>
      <c r="G10" s="14" t="s">
        <v>25</v>
      </c>
      <c r="H10" s="27" t="s">
        <v>26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customFormat="1" ht="15" x14ac:dyDescent="0.25">
      <c r="A11" s="28" t="s">
        <v>27</v>
      </c>
      <c r="B11" s="29">
        <v>40</v>
      </c>
      <c r="C11" s="17">
        <v>2.6</v>
      </c>
      <c r="D11" s="17">
        <v>0.4</v>
      </c>
      <c r="E11" s="17">
        <v>17.2</v>
      </c>
      <c r="F11" s="17">
        <v>85</v>
      </c>
      <c r="G11" s="30" t="s">
        <v>28</v>
      </c>
      <c r="H11" s="15" t="s">
        <v>29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customFormat="1" ht="15" x14ac:dyDescent="0.25">
      <c r="A12" s="28" t="s">
        <v>30</v>
      </c>
      <c r="B12" s="31">
        <v>60</v>
      </c>
      <c r="C12" s="31">
        <v>4.8</v>
      </c>
      <c r="D12" s="31">
        <v>0.6</v>
      </c>
      <c r="E12" s="32">
        <v>30.6</v>
      </c>
      <c r="F12" s="31">
        <v>150</v>
      </c>
      <c r="G12" s="33" t="s">
        <v>31</v>
      </c>
      <c r="H12" s="23" t="s">
        <v>32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customFormat="1" ht="15" x14ac:dyDescent="0.25">
      <c r="A13" s="34" t="s">
        <v>33</v>
      </c>
      <c r="B13" s="2">
        <f>SUM(B6:B12)</f>
        <v>940</v>
      </c>
      <c r="C13" s="35">
        <f>SUM(C6:C12)</f>
        <v>39.699999999999996</v>
      </c>
      <c r="D13" s="35">
        <f>SUM(D6:D12)</f>
        <v>40.01</v>
      </c>
      <c r="E13" s="2">
        <f>SUM(E6:E12)</f>
        <v>114.65</v>
      </c>
      <c r="F13" s="35">
        <f>SUM(F6:F12)</f>
        <v>978.07</v>
      </c>
      <c r="G13" s="36"/>
      <c r="H13" s="2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customFormat="1" ht="15" x14ac:dyDescent="0.25">
      <c r="A14" s="125" t="s">
        <v>34</v>
      </c>
      <c r="B14" s="125"/>
      <c r="C14" s="126"/>
      <c r="D14" s="126"/>
      <c r="E14" s="126"/>
      <c r="F14" s="126"/>
      <c r="G14" s="125"/>
      <c r="H14" s="12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customFormat="1" ht="15" x14ac:dyDescent="0.25">
      <c r="A15" s="25" t="s">
        <v>35</v>
      </c>
      <c r="B15" s="37">
        <v>130</v>
      </c>
      <c r="C15" s="13">
        <v>9.8800000000000008</v>
      </c>
      <c r="D15" s="13">
        <v>8.75</v>
      </c>
      <c r="E15" s="13">
        <v>69.25</v>
      </c>
      <c r="F15" s="13">
        <v>383.9</v>
      </c>
      <c r="G15" s="38" t="s">
        <v>36</v>
      </c>
      <c r="H15" s="27" t="s">
        <v>37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customFormat="1" ht="15" x14ac:dyDescent="0.25">
      <c r="A16" s="39" t="s">
        <v>38</v>
      </c>
      <c r="B16" s="26">
        <v>222</v>
      </c>
      <c r="C16" s="26">
        <v>0.13</v>
      </c>
      <c r="D16" s="26">
        <v>0.02</v>
      </c>
      <c r="E16" s="26">
        <v>15.2</v>
      </c>
      <c r="F16" s="26">
        <v>62</v>
      </c>
      <c r="G16" s="40" t="s">
        <v>39</v>
      </c>
      <c r="H16" s="41" t="s">
        <v>40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</row>
    <row r="17" spans="1:256" customFormat="1" ht="15" x14ac:dyDescent="0.25">
      <c r="A17" s="34" t="s">
        <v>33</v>
      </c>
      <c r="B17" s="2">
        <f>SUM(B15:B16)</f>
        <v>352</v>
      </c>
      <c r="C17" s="35">
        <f>SUM(C15:C16)</f>
        <v>10.010000000000002</v>
      </c>
      <c r="D17" s="35">
        <f>SUM(D15:D16)</f>
        <v>8.77</v>
      </c>
      <c r="E17" s="2">
        <f>SUM(E15:E16)</f>
        <v>84.45</v>
      </c>
      <c r="F17" s="35">
        <f>SUM(F15:F16)</f>
        <v>445.9</v>
      </c>
      <c r="G17" s="36"/>
      <c r="H17" s="2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customFormat="1" ht="15" x14ac:dyDescent="0.25">
      <c r="A18" s="34" t="s">
        <v>41</v>
      </c>
      <c r="B18" s="13"/>
      <c r="C18" s="35">
        <f>SUM(C13,C17)</f>
        <v>49.709999999999994</v>
      </c>
      <c r="D18" s="35">
        <f>SUM(D13,D17)</f>
        <v>48.78</v>
      </c>
      <c r="E18" s="2">
        <f>SUM(E13,E17)</f>
        <v>199.10000000000002</v>
      </c>
      <c r="F18" s="35">
        <f>SUM(F13,F17)</f>
        <v>1423.97</v>
      </c>
      <c r="G18" s="36"/>
      <c r="H18" s="2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customFormat="1" ht="15" x14ac:dyDescent="0.25">
      <c r="A19" s="125" t="s">
        <v>42</v>
      </c>
      <c r="B19" s="125"/>
      <c r="C19" s="125"/>
      <c r="D19" s="125"/>
      <c r="E19" s="125"/>
      <c r="F19" s="125"/>
      <c r="G19" s="125"/>
      <c r="H19" s="12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customFormat="1" ht="15" x14ac:dyDescent="0.25">
      <c r="A20" s="127" t="s">
        <v>3</v>
      </c>
      <c r="B20" s="128"/>
      <c r="C20" s="128"/>
      <c r="D20" s="128"/>
      <c r="E20" s="128"/>
      <c r="F20" s="128"/>
      <c r="G20" s="128"/>
      <c r="H20" s="12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customFormat="1" ht="22.5" x14ac:dyDescent="0.25">
      <c r="A21" s="2" t="s">
        <v>4</v>
      </c>
      <c r="B21" s="3" t="s">
        <v>5</v>
      </c>
      <c r="C21" s="4" t="s">
        <v>6</v>
      </c>
      <c r="D21" s="4" t="s">
        <v>7</v>
      </c>
      <c r="E21" s="4" t="s">
        <v>8</v>
      </c>
      <c r="F21" s="5" t="s">
        <v>9</v>
      </c>
      <c r="G21" s="6" t="s">
        <v>10</v>
      </c>
      <c r="H21" s="4" t="s">
        <v>11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customFormat="1" ht="15" x14ac:dyDescent="0.25">
      <c r="A22" s="7" t="s">
        <v>43</v>
      </c>
      <c r="B22" s="42">
        <v>260</v>
      </c>
      <c r="C22" s="43">
        <v>2.35</v>
      </c>
      <c r="D22" s="43">
        <v>6.6</v>
      </c>
      <c r="E22" s="43">
        <v>14.05</v>
      </c>
      <c r="F22" s="43">
        <v>124.8</v>
      </c>
      <c r="G22" s="44" t="s">
        <v>44</v>
      </c>
      <c r="H22" s="45" t="s">
        <v>45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</row>
    <row r="23" spans="1:256" s="24" customFormat="1" x14ac:dyDescent="0.2">
      <c r="A23" s="12" t="s">
        <v>46</v>
      </c>
      <c r="B23" s="46">
        <v>100</v>
      </c>
      <c r="C23" s="43">
        <v>16.559999999999999</v>
      </c>
      <c r="D23" s="43">
        <v>12.45</v>
      </c>
      <c r="E23" s="43">
        <v>14.64</v>
      </c>
      <c r="F23" s="43">
        <v>238</v>
      </c>
      <c r="G23" s="38" t="s">
        <v>47</v>
      </c>
      <c r="H23" s="11" t="s">
        <v>48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customFormat="1" ht="24" x14ac:dyDescent="0.25">
      <c r="A24" s="15" t="s">
        <v>49</v>
      </c>
      <c r="B24" s="37">
        <v>180</v>
      </c>
      <c r="C24" s="13">
        <v>4.38</v>
      </c>
      <c r="D24" s="13">
        <v>6.44</v>
      </c>
      <c r="E24" s="13">
        <v>44.02</v>
      </c>
      <c r="F24" s="13">
        <v>251.64</v>
      </c>
      <c r="G24" s="40" t="s">
        <v>50</v>
      </c>
      <c r="H24" s="47" t="s">
        <v>51</v>
      </c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</row>
    <row r="25" spans="1:256" s="53" customFormat="1" ht="24" x14ac:dyDescent="0.2">
      <c r="A25" s="49" t="s">
        <v>52</v>
      </c>
      <c r="B25" s="50">
        <v>100</v>
      </c>
      <c r="C25" s="50">
        <f>0.66/60*100</f>
        <v>1.1000000000000001</v>
      </c>
      <c r="D25" s="50">
        <f>0.12/60*100</f>
        <v>0.2</v>
      </c>
      <c r="E25" s="50">
        <f>2.28/60*100</f>
        <v>3.8</v>
      </c>
      <c r="F25" s="50">
        <f>13.2/60*100</f>
        <v>22</v>
      </c>
      <c r="G25" s="50" t="s">
        <v>53</v>
      </c>
      <c r="H25" s="51" t="s">
        <v>54</v>
      </c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  <c r="IU25" s="52"/>
      <c r="IV25" s="52"/>
    </row>
    <row r="26" spans="1:256" customFormat="1" ht="15" x14ac:dyDescent="0.25">
      <c r="A26" s="39" t="s">
        <v>55</v>
      </c>
      <c r="B26" s="54">
        <v>200</v>
      </c>
      <c r="C26" s="13">
        <v>0.1</v>
      </c>
      <c r="D26" s="13">
        <v>0.1</v>
      </c>
      <c r="E26" s="13">
        <v>15.9</v>
      </c>
      <c r="F26" s="13">
        <v>65</v>
      </c>
      <c r="G26" s="55">
        <v>492</v>
      </c>
      <c r="H26" s="11" t="s">
        <v>56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</row>
    <row r="27" spans="1:256" customFormat="1" ht="15" x14ac:dyDescent="0.25">
      <c r="A27" s="28" t="s">
        <v>27</v>
      </c>
      <c r="B27" s="29">
        <v>40</v>
      </c>
      <c r="C27" s="17">
        <v>2.6</v>
      </c>
      <c r="D27" s="17">
        <v>0.4</v>
      </c>
      <c r="E27" s="17">
        <v>17.2</v>
      </c>
      <c r="F27" s="17">
        <v>85</v>
      </c>
      <c r="G27" s="30" t="s">
        <v>28</v>
      </c>
      <c r="H27" s="15" t="s">
        <v>29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customFormat="1" ht="15" x14ac:dyDescent="0.25">
      <c r="A28" s="28" t="s">
        <v>30</v>
      </c>
      <c r="B28" s="31">
        <v>60</v>
      </c>
      <c r="C28" s="31">
        <v>4.8</v>
      </c>
      <c r="D28" s="31">
        <v>0.6</v>
      </c>
      <c r="E28" s="32">
        <v>30.6</v>
      </c>
      <c r="F28" s="31">
        <v>150</v>
      </c>
      <c r="G28" s="33" t="s">
        <v>31</v>
      </c>
      <c r="H28" s="23" t="s">
        <v>32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customFormat="1" ht="15" x14ac:dyDescent="0.25">
      <c r="A29" s="34" t="s">
        <v>33</v>
      </c>
      <c r="B29" s="2">
        <f>SUM(B22:B28)</f>
        <v>940</v>
      </c>
      <c r="C29" s="35">
        <f>SUM(C22:C28)</f>
        <v>31.890000000000004</v>
      </c>
      <c r="D29" s="35">
        <f>SUM(D22:D28)</f>
        <v>26.79</v>
      </c>
      <c r="E29" s="2">
        <f>SUM(E22:E28)</f>
        <v>140.21</v>
      </c>
      <c r="F29" s="35">
        <f>SUM(F22:F28)</f>
        <v>936.44</v>
      </c>
      <c r="G29" s="36"/>
      <c r="H29" s="34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pans="1:256" customFormat="1" ht="15" x14ac:dyDescent="0.25">
      <c r="A30" s="125" t="s">
        <v>34</v>
      </c>
      <c r="B30" s="125"/>
      <c r="C30" s="126"/>
      <c r="D30" s="126"/>
      <c r="E30" s="126"/>
      <c r="F30" s="126"/>
      <c r="G30" s="125"/>
      <c r="H30" s="12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">
      <c r="A31" s="25" t="s">
        <v>57</v>
      </c>
      <c r="B31" s="57">
        <v>80</v>
      </c>
      <c r="C31" s="58">
        <v>10.199999999999999</v>
      </c>
      <c r="D31" s="58">
        <v>11.3</v>
      </c>
      <c r="E31" s="58">
        <v>30.1</v>
      </c>
      <c r="F31" s="58">
        <v>266.39999999999998</v>
      </c>
      <c r="G31" s="14" t="s">
        <v>58</v>
      </c>
      <c r="H31" s="27" t="s">
        <v>59</v>
      </c>
    </row>
    <row r="32" spans="1:256" customFormat="1" ht="15" x14ac:dyDescent="0.25">
      <c r="A32" s="25" t="s">
        <v>60</v>
      </c>
      <c r="B32" s="26">
        <v>215</v>
      </c>
      <c r="C32" s="59">
        <v>7.0000000000000007E-2</v>
      </c>
      <c r="D32" s="59">
        <v>0.02</v>
      </c>
      <c r="E32" s="59">
        <v>15</v>
      </c>
      <c r="F32" s="59">
        <v>60</v>
      </c>
      <c r="G32" s="14" t="s">
        <v>61</v>
      </c>
      <c r="H32" s="27" t="s">
        <v>62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customFormat="1" ht="15" x14ac:dyDescent="0.25">
      <c r="A33" s="15" t="s">
        <v>63</v>
      </c>
      <c r="B33" s="21">
        <v>100</v>
      </c>
      <c r="C33" s="60">
        <v>0.04</v>
      </c>
      <c r="D33" s="60">
        <v>0.04</v>
      </c>
      <c r="E33" s="60">
        <v>9.8000000000000007</v>
      </c>
      <c r="F33" s="60">
        <v>47</v>
      </c>
      <c r="G33" s="18" t="s">
        <v>64</v>
      </c>
      <c r="H33" s="15" t="s">
        <v>65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</row>
    <row r="34" spans="1:256" customFormat="1" ht="15" x14ac:dyDescent="0.25">
      <c r="A34" s="34" t="s">
        <v>33</v>
      </c>
      <c r="B34" s="2">
        <f>SUM(B31:B33)</f>
        <v>395</v>
      </c>
      <c r="C34" s="35">
        <f>SUM(C31:C33)</f>
        <v>10.309999999999999</v>
      </c>
      <c r="D34" s="35">
        <f>SUM(D31:D33)</f>
        <v>11.36</v>
      </c>
      <c r="E34" s="2">
        <f>SUM(E31:E33)</f>
        <v>54.900000000000006</v>
      </c>
      <c r="F34" s="35">
        <f>SUM(F31:F33)</f>
        <v>373.4</v>
      </c>
      <c r="G34" s="36"/>
      <c r="H34" s="2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customFormat="1" ht="15" x14ac:dyDescent="0.25">
      <c r="A35" s="34" t="s">
        <v>41</v>
      </c>
      <c r="B35" s="13"/>
      <c r="C35" s="61">
        <f>SUM(C29,C34)</f>
        <v>42.2</v>
      </c>
      <c r="D35" s="61">
        <f>SUM(D29,D34)</f>
        <v>38.15</v>
      </c>
      <c r="E35" s="62">
        <f>SUM(E29,E34)</f>
        <v>195.11</v>
      </c>
      <c r="F35" s="61">
        <f>SUM(F29,F34)</f>
        <v>1309.8400000000001</v>
      </c>
      <c r="G35" s="36"/>
      <c r="H35" s="2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customFormat="1" ht="15" x14ac:dyDescent="0.25">
      <c r="A36" s="125" t="s">
        <v>66</v>
      </c>
      <c r="B36" s="125"/>
      <c r="C36" s="125"/>
      <c r="D36" s="125"/>
      <c r="E36" s="125"/>
      <c r="F36" s="125"/>
      <c r="G36" s="125"/>
      <c r="H36" s="12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customFormat="1" ht="15" x14ac:dyDescent="0.25">
      <c r="A37" s="127" t="s">
        <v>3</v>
      </c>
      <c r="B37" s="128"/>
      <c r="C37" s="128"/>
      <c r="D37" s="128"/>
      <c r="E37" s="128"/>
      <c r="F37" s="128"/>
      <c r="G37" s="128"/>
      <c r="H37" s="12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customFormat="1" ht="22.5" x14ac:dyDescent="0.25">
      <c r="A38" s="2" t="s">
        <v>4</v>
      </c>
      <c r="B38" s="3" t="s">
        <v>5</v>
      </c>
      <c r="C38" s="4" t="s">
        <v>6</v>
      </c>
      <c r="D38" s="4" t="s">
        <v>7</v>
      </c>
      <c r="E38" s="4" t="s">
        <v>8</v>
      </c>
      <c r="F38" s="5" t="s">
        <v>9</v>
      </c>
      <c r="G38" s="6" t="s">
        <v>10</v>
      </c>
      <c r="H38" s="4" t="s">
        <v>11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customFormat="1" ht="15" x14ac:dyDescent="0.25">
      <c r="A39" s="7" t="s">
        <v>67</v>
      </c>
      <c r="B39" s="42">
        <v>260</v>
      </c>
      <c r="C39" s="9">
        <v>7.13</v>
      </c>
      <c r="D39" s="9">
        <v>6.5</v>
      </c>
      <c r="E39" s="9">
        <v>13.54</v>
      </c>
      <c r="F39" s="9">
        <v>145.49</v>
      </c>
      <c r="G39" s="44" t="s">
        <v>68</v>
      </c>
      <c r="H39" s="11" t="s">
        <v>69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customFormat="1" ht="14.25" customHeight="1" x14ac:dyDescent="0.25">
      <c r="A40" s="12" t="s">
        <v>70</v>
      </c>
      <c r="B40" s="46">
        <v>100</v>
      </c>
      <c r="C40" s="13">
        <v>15.2</v>
      </c>
      <c r="D40" s="13">
        <v>7.6</v>
      </c>
      <c r="E40" s="13">
        <v>4.28</v>
      </c>
      <c r="F40" s="13">
        <v>146</v>
      </c>
      <c r="G40" s="63" t="s">
        <v>71</v>
      </c>
      <c r="H40" s="11" t="s">
        <v>72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24" customFormat="1" ht="13.5" customHeight="1" x14ac:dyDescent="0.25">
      <c r="A41" s="39" t="s">
        <v>73</v>
      </c>
      <c r="B41" s="26">
        <v>10</v>
      </c>
      <c r="C41" s="64">
        <v>0.08</v>
      </c>
      <c r="D41" s="64">
        <v>7.25</v>
      </c>
      <c r="E41" s="64">
        <v>0.13</v>
      </c>
      <c r="F41" s="64">
        <v>66</v>
      </c>
      <c r="G41" s="14" t="s">
        <v>74</v>
      </c>
      <c r="H41" s="7" t="s">
        <v>75</v>
      </c>
    </row>
    <row r="42" spans="1:256" customFormat="1" ht="24.75" x14ac:dyDescent="0.25">
      <c r="A42" s="25" t="s">
        <v>76</v>
      </c>
      <c r="B42" s="59">
        <v>180</v>
      </c>
      <c r="C42" s="59">
        <v>3.7</v>
      </c>
      <c r="D42" s="59">
        <v>5.79</v>
      </c>
      <c r="E42" s="59">
        <v>21.14</v>
      </c>
      <c r="F42" s="59">
        <v>151.06</v>
      </c>
      <c r="G42" s="10" t="s">
        <v>77</v>
      </c>
      <c r="H42" s="25" t="s">
        <v>78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customFormat="1" ht="15" x14ac:dyDescent="0.25">
      <c r="A43" s="12" t="s">
        <v>79</v>
      </c>
      <c r="B43" s="59">
        <v>200</v>
      </c>
      <c r="C43" s="65">
        <v>0.6</v>
      </c>
      <c r="D43" s="65">
        <v>0.4</v>
      </c>
      <c r="E43" s="65">
        <v>32.6</v>
      </c>
      <c r="F43" s="65">
        <v>136.4</v>
      </c>
      <c r="G43" s="40" t="s">
        <v>80</v>
      </c>
      <c r="H43" s="41" t="s">
        <v>81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customFormat="1" ht="15" x14ac:dyDescent="0.25">
      <c r="A44" s="28" t="s">
        <v>27</v>
      </c>
      <c r="B44" s="29">
        <v>40</v>
      </c>
      <c r="C44" s="17">
        <v>2.6</v>
      </c>
      <c r="D44" s="17">
        <v>0.4</v>
      </c>
      <c r="E44" s="17">
        <v>17.2</v>
      </c>
      <c r="F44" s="17">
        <v>85</v>
      </c>
      <c r="G44" s="30" t="s">
        <v>28</v>
      </c>
      <c r="H44" s="15" t="s">
        <v>29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customFormat="1" ht="15" x14ac:dyDescent="0.25">
      <c r="A45" s="28" t="s">
        <v>30</v>
      </c>
      <c r="B45" s="31">
        <v>60</v>
      </c>
      <c r="C45" s="31">
        <v>4.8</v>
      </c>
      <c r="D45" s="31">
        <v>0.6</v>
      </c>
      <c r="E45" s="32">
        <v>30.6</v>
      </c>
      <c r="F45" s="31">
        <v>150</v>
      </c>
      <c r="G45" s="33" t="s">
        <v>31</v>
      </c>
      <c r="H45" s="23" t="s">
        <v>32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customFormat="1" ht="15" x14ac:dyDescent="0.25">
      <c r="A46" s="34" t="s">
        <v>33</v>
      </c>
      <c r="B46" s="2">
        <f>SUM(B39:B45)</f>
        <v>850</v>
      </c>
      <c r="C46" s="66">
        <f>SUM(C39:C45)</f>
        <v>34.11</v>
      </c>
      <c r="D46" s="66">
        <f>SUM(D39:D45)</f>
        <v>28.54</v>
      </c>
      <c r="E46" s="67">
        <f>SUM(E39:E45)</f>
        <v>119.49000000000001</v>
      </c>
      <c r="F46" s="66">
        <f>SUM(F39:F45)</f>
        <v>879.95</v>
      </c>
      <c r="G46" s="36"/>
      <c r="H46" s="2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customFormat="1" ht="15" x14ac:dyDescent="0.25">
      <c r="A47" s="125" t="s">
        <v>34</v>
      </c>
      <c r="B47" s="125"/>
      <c r="C47" s="126"/>
      <c r="D47" s="126"/>
      <c r="E47" s="126"/>
      <c r="F47" s="126"/>
      <c r="G47" s="125"/>
      <c r="H47" s="12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s="71" customFormat="1" x14ac:dyDescent="0.2">
      <c r="A48" s="68" t="s">
        <v>82</v>
      </c>
      <c r="B48" s="43">
        <v>75</v>
      </c>
      <c r="C48" s="43">
        <v>9.2200000000000006</v>
      </c>
      <c r="D48" s="43">
        <v>9.48</v>
      </c>
      <c r="E48" s="43">
        <v>29.18</v>
      </c>
      <c r="F48" s="43">
        <v>202</v>
      </c>
      <c r="G48" s="69" t="s">
        <v>74</v>
      </c>
      <c r="H48" s="70" t="s">
        <v>83</v>
      </c>
    </row>
    <row r="49" spans="1:256" customFormat="1" ht="15" x14ac:dyDescent="0.25">
      <c r="A49" s="25" t="s">
        <v>60</v>
      </c>
      <c r="B49" s="26">
        <v>215</v>
      </c>
      <c r="C49" s="59">
        <v>7.0000000000000007E-2</v>
      </c>
      <c r="D49" s="59">
        <v>0.02</v>
      </c>
      <c r="E49" s="59">
        <v>15</v>
      </c>
      <c r="F49" s="59">
        <v>60</v>
      </c>
      <c r="G49" s="14" t="s">
        <v>61</v>
      </c>
      <c r="H49" s="27" t="s">
        <v>62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customFormat="1" ht="15" x14ac:dyDescent="0.25">
      <c r="A50" s="15" t="s">
        <v>63</v>
      </c>
      <c r="B50" s="21">
        <v>100</v>
      </c>
      <c r="C50" s="60">
        <v>0.04</v>
      </c>
      <c r="D50" s="60">
        <v>0.04</v>
      </c>
      <c r="E50" s="60">
        <v>9.8000000000000007</v>
      </c>
      <c r="F50" s="60">
        <v>47</v>
      </c>
      <c r="G50" s="18" t="s">
        <v>64</v>
      </c>
      <c r="H50" s="15" t="s">
        <v>65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customFormat="1" ht="15" x14ac:dyDescent="0.25">
      <c r="A51" s="34" t="s">
        <v>33</v>
      </c>
      <c r="B51" s="2">
        <f>SUM(B48:B50)</f>
        <v>390</v>
      </c>
      <c r="C51" s="35">
        <f>SUM(C48:C50)</f>
        <v>9.33</v>
      </c>
      <c r="D51" s="35">
        <f>SUM(D48:D50)</f>
        <v>9.5399999999999991</v>
      </c>
      <c r="E51" s="2">
        <f>SUM(E48:E50)</f>
        <v>53.980000000000004</v>
      </c>
      <c r="F51" s="35">
        <f>SUM(F48:F50)</f>
        <v>309</v>
      </c>
      <c r="G51" s="36"/>
      <c r="H51" s="2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customFormat="1" ht="15" x14ac:dyDescent="0.25">
      <c r="A52" s="34" t="s">
        <v>41</v>
      </c>
      <c r="B52" s="13"/>
      <c r="C52" s="35">
        <f>SUM(C46,C51)</f>
        <v>43.44</v>
      </c>
      <c r="D52" s="35">
        <f>SUM(D46,D51)</f>
        <v>38.08</v>
      </c>
      <c r="E52" s="2">
        <f>SUM(E46,E51)</f>
        <v>173.47000000000003</v>
      </c>
      <c r="F52" s="35">
        <f>SUM(F46,F51)</f>
        <v>1188.95</v>
      </c>
      <c r="G52" s="36"/>
      <c r="H52" s="2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customFormat="1" ht="15" x14ac:dyDescent="0.25">
      <c r="A53" s="125" t="s">
        <v>84</v>
      </c>
      <c r="B53" s="125"/>
      <c r="C53" s="125"/>
      <c r="D53" s="125"/>
      <c r="E53" s="125"/>
      <c r="F53" s="125"/>
      <c r="G53" s="125"/>
      <c r="H53" s="12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customFormat="1" ht="15" x14ac:dyDescent="0.25">
      <c r="A54" s="127" t="s">
        <v>3</v>
      </c>
      <c r="B54" s="128"/>
      <c r="C54" s="128"/>
      <c r="D54" s="128"/>
      <c r="E54" s="128"/>
      <c r="F54" s="128"/>
      <c r="G54" s="128"/>
      <c r="H54" s="12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customFormat="1" ht="22.5" x14ac:dyDescent="0.25">
      <c r="A55" s="2" t="s">
        <v>4</v>
      </c>
      <c r="B55" s="3" t="s">
        <v>5</v>
      </c>
      <c r="C55" s="4" t="s">
        <v>6</v>
      </c>
      <c r="D55" s="4" t="s">
        <v>7</v>
      </c>
      <c r="E55" s="4" t="s">
        <v>8</v>
      </c>
      <c r="F55" s="5" t="s">
        <v>9</v>
      </c>
      <c r="G55" s="6" t="s">
        <v>10</v>
      </c>
      <c r="H55" s="4" t="s">
        <v>11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customFormat="1" ht="15" x14ac:dyDescent="0.25">
      <c r="A56" s="7" t="s">
        <v>85</v>
      </c>
      <c r="B56" s="42">
        <v>260</v>
      </c>
      <c r="C56" s="13">
        <v>6.73</v>
      </c>
      <c r="D56" s="13">
        <v>5.43</v>
      </c>
      <c r="E56" s="13">
        <v>24.15</v>
      </c>
      <c r="F56" s="13">
        <v>185.07</v>
      </c>
      <c r="G56" s="14" t="s">
        <v>86</v>
      </c>
      <c r="H56" s="11" t="s">
        <v>87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</row>
    <row r="57" spans="1:256" customFormat="1" ht="15" x14ac:dyDescent="0.25">
      <c r="A57" s="72" t="s">
        <v>88</v>
      </c>
      <c r="B57" s="26">
        <v>150</v>
      </c>
      <c r="C57" s="13">
        <v>21.12</v>
      </c>
      <c r="D57" s="13">
        <v>22.9</v>
      </c>
      <c r="E57" s="13">
        <v>4.8</v>
      </c>
      <c r="F57" s="13">
        <v>308.8</v>
      </c>
      <c r="G57" s="73">
        <v>367</v>
      </c>
      <c r="H57" s="11" t="s">
        <v>89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customFormat="1" ht="15" x14ac:dyDescent="0.25">
      <c r="A58" s="12" t="s">
        <v>90</v>
      </c>
      <c r="B58" s="59">
        <v>180</v>
      </c>
      <c r="C58" s="59">
        <v>10.32</v>
      </c>
      <c r="D58" s="59">
        <v>7.31</v>
      </c>
      <c r="E58" s="59">
        <v>46.37</v>
      </c>
      <c r="F58" s="59">
        <v>292.5</v>
      </c>
      <c r="G58" s="40" t="s">
        <v>91</v>
      </c>
      <c r="H58" s="74" t="s">
        <v>92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customFormat="1" ht="24" x14ac:dyDescent="0.25">
      <c r="A59" s="20" t="s">
        <v>93</v>
      </c>
      <c r="B59" s="46">
        <v>100</v>
      </c>
      <c r="C59" s="13">
        <v>1.48</v>
      </c>
      <c r="D59" s="13">
        <v>8.42</v>
      </c>
      <c r="E59" s="13">
        <v>4</v>
      </c>
      <c r="F59" s="13">
        <v>97.75</v>
      </c>
      <c r="G59" s="22" t="s">
        <v>94</v>
      </c>
      <c r="H59" s="23" t="s">
        <v>23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  <c r="IU59" s="24"/>
      <c r="IV59" s="24"/>
    </row>
    <row r="60" spans="1:256" ht="12.75" x14ac:dyDescent="0.2">
      <c r="A60" s="15" t="s">
        <v>95</v>
      </c>
      <c r="B60" s="75">
        <v>200</v>
      </c>
      <c r="C60" s="76">
        <v>0.1</v>
      </c>
      <c r="D60" s="76">
        <v>0.1</v>
      </c>
      <c r="E60" s="76">
        <v>15.9</v>
      </c>
      <c r="F60" s="76">
        <v>65</v>
      </c>
      <c r="G60" s="18" t="s">
        <v>96</v>
      </c>
      <c r="H60" s="11" t="s">
        <v>56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customFormat="1" ht="15" x14ac:dyDescent="0.25">
      <c r="A61" s="28" t="s">
        <v>27</v>
      </c>
      <c r="B61" s="29">
        <v>40</v>
      </c>
      <c r="C61" s="60">
        <v>2.6</v>
      </c>
      <c r="D61" s="60">
        <v>0.4</v>
      </c>
      <c r="E61" s="60">
        <v>17.2</v>
      </c>
      <c r="F61" s="60">
        <v>85</v>
      </c>
      <c r="G61" s="30" t="s">
        <v>28</v>
      </c>
      <c r="H61" s="15" t="s">
        <v>29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customFormat="1" ht="15" x14ac:dyDescent="0.25">
      <c r="A62" s="28" t="s">
        <v>30</v>
      </c>
      <c r="B62" s="31">
        <v>60</v>
      </c>
      <c r="C62" s="31">
        <v>4.8</v>
      </c>
      <c r="D62" s="31">
        <v>0.6</v>
      </c>
      <c r="E62" s="32">
        <v>30.6</v>
      </c>
      <c r="F62" s="31">
        <v>150</v>
      </c>
      <c r="G62" s="33" t="s">
        <v>31</v>
      </c>
      <c r="H62" s="23" t="s">
        <v>32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customFormat="1" ht="15" x14ac:dyDescent="0.25">
      <c r="A63" s="34" t="s">
        <v>33</v>
      </c>
      <c r="B63" s="2">
        <f>SUM(B56:B62)</f>
        <v>990</v>
      </c>
      <c r="C63" s="35">
        <f>SUM(C56:C62)</f>
        <v>47.15</v>
      </c>
      <c r="D63" s="35">
        <f>SUM(D56:D62)</f>
        <v>45.160000000000004</v>
      </c>
      <c r="E63" s="2">
        <f>SUM(E56:E62)</f>
        <v>143.02000000000001</v>
      </c>
      <c r="F63" s="35">
        <f>SUM(F56:F62)</f>
        <v>1184.1199999999999</v>
      </c>
      <c r="G63" s="36"/>
      <c r="H63" s="2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customFormat="1" ht="15" x14ac:dyDescent="0.25">
      <c r="A64" s="125" t="s">
        <v>34</v>
      </c>
      <c r="B64" s="125"/>
      <c r="C64" s="126"/>
      <c r="D64" s="126"/>
      <c r="E64" s="126"/>
      <c r="F64" s="126"/>
      <c r="G64" s="125"/>
      <c r="H64" s="12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s="24" customFormat="1" x14ac:dyDescent="0.2">
      <c r="A65" s="77" t="s">
        <v>97</v>
      </c>
      <c r="B65" s="78">
        <v>80</v>
      </c>
      <c r="C65" s="79">
        <v>9.08</v>
      </c>
      <c r="D65" s="79">
        <v>8.69</v>
      </c>
      <c r="E65" s="79">
        <v>26.73</v>
      </c>
      <c r="F65" s="79">
        <v>193.55</v>
      </c>
      <c r="G65" s="80" t="s">
        <v>98</v>
      </c>
      <c r="H65" s="51" t="s">
        <v>99</v>
      </c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</row>
    <row r="66" spans="1:256" customFormat="1" ht="15" x14ac:dyDescent="0.25">
      <c r="A66" s="39" t="s">
        <v>38</v>
      </c>
      <c r="B66" s="26">
        <v>222</v>
      </c>
      <c r="C66" s="26">
        <v>0.13</v>
      </c>
      <c r="D66" s="26">
        <v>0.02</v>
      </c>
      <c r="E66" s="26">
        <v>15.2</v>
      </c>
      <c r="F66" s="26">
        <v>62</v>
      </c>
      <c r="G66" s="40" t="s">
        <v>39</v>
      </c>
      <c r="H66" s="41" t="s">
        <v>40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  <c r="IU66" s="24"/>
      <c r="IV66" s="24"/>
    </row>
    <row r="67" spans="1:256" customFormat="1" ht="15" x14ac:dyDescent="0.25">
      <c r="A67" s="15" t="s">
        <v>63</v>
      </c>
      <c r="B67" s="21">
        <v>100</v>
      </c>
      <c r="C67" s="60">
        <v>0.04</v>
      </c>
      <c r="D67" s="60">
        <v>0.04</v>
      </c>
      <c r="E67" s="60">
        <v>9.8000000000000007</v>
      </c>
      <c r="F67" s="60">
        <v>47</v>
      </c>
      <c r="G67" s="18" t="s">
        <v>64</v>
      </c>
      <c r="H67" s="15" t="s">
        <v>65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customFormat="1" ht="15" x14ac:dyDescent="0.25">
      <c r="A68" s="34" t="s">
        <v>33</v>
      </c>
      <c r="B68" s="2">
        <f>SUM(B65:B67)</f>
        <v>402</v>
      </c>
      <c r="C68" s="35">
        <f>SUM(C65:C67)</f>
        <v>9.25</v>
      </c>
      <c r="D68" s="35">
        <f>SUM(D65:D67)</f>
        <v>8.7499999999999982</v>
      </c>
      <c r="E68" s="2">
        <f>SUM(E65:E67)</f>
        <v>51.730000000000004</v>
      </c>
      <c r="F68" s="35">
        <f>SUM(F65:F67)</f>
        <v>302.55</v>
      </c>
      <c r="G68" s="36"/>
      <c r="H68" s="2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customFormat="1" ht="15" x14ac:dyDescent="0.25">
      <c r="A69" s="34" t="s">
        <v>41</v>
      </c>
      <c r="B69" s="13"/>
      <c r="C69" s="35">
        <f>SUM(C63,C68)</f>
        <v>56.4</v>
      </c>
      <c r="D69" s="35">
        <f>SUM(D63,D68)</f>
        <v>53.910000000000004</v>
      </c>
      <c r="E69" s="2">
        <f>SUM(E63,E68)</f>
        <v>194.75</v>
      </c>
      <c r="F69" s="35">
        <f>SUM(F63,F68)</f>
        <v>1486.6699999999998</v>
      </c>
      <c r="G69" s="36"/>
      <c r="H69" s="2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customFormat="1" ht="15" x14ac:dyDescent="0.25">
      <c r="A70" s="125" t="s">
        <v>100</v>
      </c>
      <c r="B70" s="125"/>
      <c r="C70" s="125"/>
      <c r="D70" s="125"/>
      <c r="E70" s="125"/>
      <c r="F70" s="125"/>
      <c r="G70" s="125"/>
      <c r="H70" s="12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customFormat="1" ht="15" x14ac:dyDescent="0.25">
      <c r="A71" s="127" t="s">
        <v>3</v>
      </c>
      <c r="B71" s="128"/>
      <c r="C71" s="128"/>
      <c r="D71" s="128"/>
      <c r="E71" s="128"/>
      <c r="F71" s="128"/>
      <c r="G71" s="128"/>
      <c r="H71" s="12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customFormat="1" ht="22.5" x14ac:dyDescent="0.25">
      <c r="A72" s="2" t="s">
        <v>4</v>
      </c>
      <c r="B72" s="3" t="s">
        <v>5</v>
      </c>
      <c r="C72" s="4" t="s">
        <v>6</v>
      </c>
      <c r="D72" s="4" t="s">
        <v>7</v>
      </c>
      <c r="E72" s="4" t="s">
        <v>8</v>
      </c>
      <c r="F72" s="5" t="s">
        <v>9</v>
      </c>
      <c r="G72" s="6" t="s">
        <v>10</v>
      </c>
      <c r="H72" s="4" t="s">
        <v>11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customFormat="1" ht="15" x14ac:dyDescent="0.25">
      <c r="A73" s="82" t="s">
        <v>101</v>
      </c>
      <c r="B73" s="26">
        <v>260</v>
      </c>
      <c r="C73" s="13">
        <v>1.51</v>
      </c>
      <c r="D73" s="13">
        <v>6.39</v>
      </c>
      <c r="E73" s="13">
        <v>7.99</v>
      </c>
      <c r="F73" s="13">
        <v>94.43</v>
      </c>
      <c r="G73" s="10" t="s">
        <v>102</v>
      </c>
      <c r="H73" s="11" t="s">
        <v>103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customFormat="1" ht="15" x14ac:dyDescent="0.25">
      <c r="A74" s="83" t="s">
        <v>104</v>
      </c>
      <c r="B74" s="84">
        <v>100</v>
      </c>
      <c r="C74" s="13">
        <v>12.3</v>
      </c>
      <c r="D74" s="13">
        <v>15.8</v>
      </c>
      <c r="E74" s="13">
        <v>11.3</v>
      </c>
      <c r="F74" s="13">
        <v>239.86</v>
      </c>
      <c r="G74" s="85" t="s">
        <v>105</v>
      </c>
      <c r="H74" s="27" t="s">
        <v>106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customFormat="1" ht="15" x14ac:dyDescent="0.25">
      <c r="A75" s="25" t="s">
        <v>107</v>
      </c>
      <c r="B75" s="59">
        <v>180</v>
      </c>
      <c r="C75" s="59">
        <v>3.68</v>
      </c>
      <c r="D75" s="59">
        <v>5.76</v>
      </c>
      <c r="E75" s="59">
        <v>24.53</v>
      </c>
      <c r="F75" s="59">
        <v>164.7</v>
      </c>
      <c r="G75" s="40" t="s">
        <v>108</v>
      </c>
      <c r="H75" s="74" t="s">
        <v>109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customFormat="1" ht="24" x14ac:dyDescent="0.25">
      <c r="A76" s="20" t="s">
        <v>110</v>
      </c>
      <c r="B76" s="17">
        <v>100</v>
      </c>
      <c r="C76" s="86">
        <v>0.7</v>
      </c>
      <c r="D76" s="86">
        <f>0.02*5</f>
        <v>0.1</v>
      </c>
      <c r="E76" s="86">
        <v>1.9</v>
      </c>
      <c r="F76" s="86">
        <v>12</v>
      </c>
      <c r="G76" s="87" t="s">
        <v>53</v>
      </c>
      <c r="H76" s="23" t="s">
        <v>54</v>
      </c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</row>
    <row r="77" spans="1:256" customFormat="1" ht="15" x14ac:dyDescent="0.25">
      <c r="A77" s="15" t="s">
        <v>111</v>
      </c>
      <c r="B77" s="16">
        <v>200</v>
      </c>
      <c r="C77" s="60">
        <v>0.15</v>
      </c>
      <c r="D77" s="60">
        <v>0.06</v>
      </c>
      <c r="E77" s="86">
        <v>20.65</v>
      </c>
      <c r="F77" s="60">
        <v>82.9</v>
      </c>
      <c r="G77" s="30" t="s">
        <v>112</v>
      </c>
      <c r="H77" s="23" t="s">
        <v>113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customFormat="1" ht="15" x14ac:dyDescent="0.25">
      <c r="A78" s="28" t="s">
        <v>27</v>
      </c>
      <c r="B78" s="29">
        <v>40</v>
      </c>
      <c r="C78" s="17">
        <v>2.6</v>
      </c>
      <c r="D78" s="17">
        <v>0.4</v>
      </c>
      <c r="E78" s="17">
        <v>17.2</v>
      </c>
      <c r="F78" s="17">
        <v>85</v>
      </c>
      <c r="G78" s="30" t="s">
        <v>28</v>
      </c>
      <c r="H78" s="15" t="s">
        <v>29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customFormat="1" ht="15" x14ac:dyDescent="0.25">
      <c r="A79" s="28" t="s">
        <v>30</v>
      </c>
      <c r="B79" s="31">
        <v>60</v>
      </c>
      <c r="C79" s="31">
        <v>4.8</v>
      </c>
      <c r="D79" s="31">
        <v>0.6</v>
      </c>
      <c r="E79" s="32">
        <v>30.6</v>
      </c>
      <c r="F79" s="31">
        <v>150</v>
      </c>
      <c r="G79" s="33" t="s">
        <v>31</v>
      </c>
      <c r="H79" s="23" t="s">
        <v>32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customFormat="1" ht="15" x14ac:dyDescent="0.25">
      <c r="A80" s="34" t="s">
        <v>33</v>
      </c>
      <c r="B80" s="88">
        <f>SUM(B73:B79)</f>
        <v>940</v>
      </c>
      <c r="C80" s="35">
        <f>SUM(C73:C79)</f>
        <v>25.740000000000002</v>
      </c>
      <c r="D80" s="35">
        <f>SUM(D73:D79)</f>
        <v>29.110000000000003</v>
      </c>
      <c r="E80" s="2">
        <f>SUM(E73:E79)</f>
        <v>114.17000000000002</v>
      </c>
      <c r="F80" s="35">
        <f>SUM(F73:F79)</f>
        <v>828.89</v>
      </c>
      <c r="G80" s="36"/>
      <c r="H80" s="2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customFormat="1" ht="15" x14ac:dyDescent="0.25">
      <c r="A81" s="125" t="s">
        <v>34</v>
      </c>
      <c r="B81" s="125"/>
      <c r="C81" s="126"/>
      <c r="D81" s="126"/>
      <c r="E81" s="126"/>
      <c r="F81" s="126"/>
      <c r="G81" s="125"/>
      <c r="H81" s="12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x14ac:dyDescent="0.2">
      <c r="A82" s="15" t="s">
        <v>114</v>
      </c>
      <c r="B82" s="57">
        <v>80</v>
      </c>
      <c r="C82" s="17">
        <v>9.5399999999999991</v>
      </c>
      <c r="D82" s="17">
        <v>11.9</v>
      </c>
      <c r="E82" s="17">
        <v>40.9</v>
      </c>
      <c r="F82" s="17">
        <v>300.8</v>
      </c>
      <c r="G82" s="38" t="s">
        <v>115</v>
      </c>
      <c r="H82" s="27" t="s">
        <v>116</v>
      </c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</row>
    <row r="83" spans="1:256" customFormat="1" ht="15" x14ac:dyDescent="0.25">
      <c r="A83" s="39" t="s">
        <v>38</v>
      </c>
      <c r="B83" s="26">
        <v>222</v>
      </c>
      <c r="C83" s="26">
        <v>0.13</v>
      </c>
      <c r="D83" s="26">
        <v>0.02</v>
      </c>
      <c r="E83" s="26">
        <v>15.2</v>
      </c>
      <c r="F83" s="26">
        <v>62</v>
      </c>
      <c r="G83" s="40" t="s">
        <v>39</v>
      </c>
      <c r="H83" s="41" t="s">
        <v>40</v>
      </c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</row>
    <row r="84" spans="1:256" customFormat="1" ht="15" x14ac:dyDescent="0.25">
      <c r="A84" s="15" t="s">
        <v>63</v>
      </c>
      <c r="B84" s="21">
        <v>100</v>
      </c>
      <c r="C84" s="60">
        <v>0.04</v>
      </c>
      <c r="D84" s="60">
        <v>0.04</v>
      </c>
      <c r="E84" s="60">
        <v>9.8000000000000007</v>
      </c>
      <c r="F84" s="60">
        <v>47</v>
      </c>
      <c r="G84" s="18" t="s">
        <v>64</v>
      </c>
      <c r="H84" s="15" t="s">
        <v>65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customFormat="1" ht="15" x14ac:dyDescent="0.25">
      <c r="A85" s="34" t="s">
        <v>33</v>
      </c>
      <c r="B85" s="88">
        <f>SUM(B82:B84)</f>
        <v>402</v>
      </c>
      <c r="C85" s="35">
        <f>SUM(C82:C84)</f>
        <v>9.7099999999999991</v>
      </c>
      <c r="D85" s="35">
        <f>SUM(D82:D84)</f>
        <v>11.959999999999999</v>
      </c>
      <c r="E85" s="2">
        <f>SUM(E82:E84)</f>
        <v>65.899999999999991</v>
      </c>
      <c r="F85" s="35">
        <f>SUM(F82:F84)</f>
        <v>409.8</v>
      </c>
      <c r="G85" s="36"/>
      <c r="H85" s="2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customFormat="1" ht="15" x14ac:dyDescent="0.25">
      <c r="A86" s="34" t="s">
        <v>41</v>
      </c>
      <c r="B86" s="25"/>
      <c r="C86" s="35">
        <f>SUM(C80,C85)</f>
        <v>35.450000000000003</v>
      </c>
      <c r="D86" s="35">
        <f>SUM(D80,D85)</f>
        <v>41.07</v>
      </c>
      <c r="E86" s="2">
        <f>SUM(E80,E85)</f>
        <v>180.07</v>
      </c>
      <c r="F86" s="35">
        <f>SUM(F80,F85)</f>
        <v>1238.69</v>
      </c>
      <c r="G86" s="36"/>
      <c r="H86" s="2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customFormat="1" ht="15" x14ac:dyDescent="0.25">
      <c r="A87" s="125" t="s">
        <v>117</v>
      </c>
      <c r="B87" s="125"/>
      <c r="C87" s="125"/>
      <c r="D87" s="125"/>
      <c r="E87" s="125"/>
      <c r="F87" s="125"/>
      <c r="G87" s="125"/>
      <c r="H87" s="12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customFormat="1" ht="15" x14ac:dyDescent="0.25">
      <c r="A88" s="127" t="s">
        <v>3</v>
      </c>
      <c r="B88" s="128"/>
      <c r="C88" s="128"/>
      <c r="D88" s="128"/>
      <c r="E88" s="128"/>
      <c r="F88" s="128"/>
      <c r="G88" s="128"/>
      <c r="H88" s="12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customFormat="1" ht="22.5" x14ac:dyDescent="0.25">
      <c r="A89" s="2" t="s">
        <v>4</v>
      </c>
      <c r="B89" s="3" t="s">
        <v>5</v>
      </c>
      <c r="C89" s="4" t="s">
        <v>6</v>
      </c>
      <c r="D89" s="4" t="s">
        <v>7</v>
      </c>
      <c r="E89" s="4" t="s">
        <v>8</v>
      </c>
      <c r="F89" s="5" t="s">
        <v>9</v>
      </c>
      <c r="G89" s="6" t="s">
        <v>10</v>
      </c>
      <c r="H89" s="4" t="s">
        <v>11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customFormat="1" ht="24" x14ac:dyDescent="0.25">
      <c r="A90" s="7" t="s">
        <v>118</v>
      </c>
      <c r="B90" s="42">
        <v>260</v>
      </c>
      <c r="C90" s="13">
        <v>4.1399999999999997</v>
      </c>
      <c r="D90" s="13">
        <v>3.93</v>
      </c>
      <c r="E90" s="13">
        <v>17.239999999999998</v>
      </c>
      <c r="F90" s="13">
        <v>124.62</v>
      </c>
      <c r="G90" s="44" t="s">
        <v>119</v>
      </c>
      <c r="H90" s="11" t="s">
        <v>120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customFormat="1" ht="15" x14ac:dyDescent="0.25">
      <c r="A91" s="89" t="s">
        <v>121</v>
      </c>
      <c r="B91" s="37">
        <v>100</v>
      </c>
      <c r="C91" s="90">
        <v>14.57</v>
      </c>
      <c r="D91" s="90">
        <v>15.5</v>
      </c>
      <c r="E91" s="90">
        <v>14</v>
      </c>
      <c r="F91" s="90">
        <v>255</v>
      </c>
      <c r="G91" s="73" t="s">
        <v>122</v>
      </c>
      <c r="H91" s="11" t="s">
        <v>123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customFormat="1" ht="24" x14ac:dyDescent="0.25">
      <c r="A92" s="15" t="s">
        <v>124</v>
      </c>
      <c r="B92" s="37">
        <v>180</v>
      </c>
      <c r="C92" s="13">
        <v>4.38</v>
      </c>
      <c r="D92" s="13">
        <v>6.44</v>
      </c>
      <c r="E92" s="13">
        <v>44.02</v>
      </c>
      <c r="F92" s="13">
        <v>251.64</v>
      </c>
      <c r="G92" s="40" t="s">
        <v>50</v>
      </c>
      <c r="H92" s="47" t="s">
        <v>51</v>
      </c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8"/>
      <c r="FE92" s="48"/>
      <c r="FF92" s="48"/>
      <c r="FG92" s="48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/>
      <c r="FU92" s="48"/>
      <c r="FV92" s="48"/>
      <c r="FW92" s="48"/>
      <c r="FX92" s="48"/>
      <c r="FY92" s="48"/>
      <c r="FZ92" s="48"/>
      <c r="GA92" s="48"/>
      <c r="GB92" s="48"/>
      <c r="GC92" s="48"/>
      <c r="GD92" s="48"/>
      <c r="GE92" s="48"/>
      <c r="GF92" s="48"/>
      <c r="GG92" s="48"/>
      <c r="GH92" s="48"/>
      <c r="GI92" s="48"/>
      <c r="GJ92" s="48"/>
      <c r="GK92" s="48"/>
      <c r="GL92" s="48"/>
      <c r="GM92" s="48"/>
      <c r="GN92" s="48"/>
      <c r="GO92" s="48"/>
      <c r="GP92" s="48"/>
      <c r="GQ92" s="48"/>
      <c r="GR92" s="48"/>
      <c r="GS92" s="48"/>
      <c r="GT92" s="48"/>
      <c r="GU92" s="48"/>
      <c r="GV92" s="48"/>
      <c r="GW92" s="48"/>
      <c r="GX92" s="48"/>
      <c r="GY92" s="48"/>
      <c r="GZ92" s="48"/>
      <c r="HA92" s="48"/>
      <c r="HB92" s="48"/>
      <c r="HC92" s="48"/>
      <c r="HD92" s="48"/>
      <c r="HE92" s="48"/>
      <c r="HF92" s="48"/>
      <c r="HG92" s="48"/>
      <c r="HH92" s="48"/>
      <c r="HI92" s="48"/>
      <c r="HJ92" s="48"/>
      <c r="HK92" s="48"/>
      <c r="HL92" s="48"/>
      <c r="HM92" s="48"/>
      <c r="HN92" s="48"/>
      <c r="HO92" s="48"/>
      <c r="HP92" s="48"/>
      <c r="HQ92" s="48"/>
      <c r="HR92" s="48"/>
      <c r="HS92" s="48"/>
      <c r="HT92" s="48"/>
      <c r="HU92" s="48"/>
      <c r="HV92" s="48"/>
      <c r="HW92" s="48"/>
      <c r="HX92" s="48"/>
      <c r="HY92" s="48"/>
      <c r="HZ92" s="48"/>
      <c r="IA92" s="48"/>
      <c r="IB92" s="48"/>
      <c r="IC92" s="48"/>
      <c r="ID92" s="48"/>
      <c r="IE92" s="48"/>
      <c r="IF92" s="48"/>
      <c r="IG92" s="48"/>
      <c r="IH92" s="48"/>
      <c r="II92" s="48"/>
      <c r="IJ92" s="48"/>
      <c r="IK92" s="48"/>
      <c r="IL92" s="48"/>
      <c r="IM92" s="48"/>
      <c r="IN92" s="48"/>
      <c r="IO92" s="48"/>
      <c r="IP92" s="48"/>
      <c r="IQ92" s="48"/>
      <c r="IR92" s="48"/>
      <c r="IS92" s="48"/>
      <c r="IT92" s="48"/>
      <c r="IU92" s="48"/>
      <c r="IV92" s="48"/>
    </row>
    <row r="93" spans="1:256" customFormat="1" ht="26.25" customHeight="1" x14ac:dyDescent="0.25">
      <c r="A93" s="20" t="s">
        <v>125</v>
      </c>
      <c r="B93" s="21">
        <v>100</v>
      </c>
      <c r="C93" s="13">
        <v>1.2</v>
      </c>
      <c r="D93" s="13">
        <v>8.41</v>
      </c>
      <c r="E93" s="13">
        <v>6.3</v>
      </c>
      <c r="F93" s="13">
        <v>104.3</v>
      </c>
      <c r="G93" s="22" t="s">
        <v>126</v>
      </c>
      <c r="H93" s="23" t="s">
        <v>127</v>
      </c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  <c r="IU93" s="24"/>
      <c r="IV93" s="24"/>
    </row>
    <row r="94" spans="1:256" customFormat="1" ht="15" x14ac:dyDescent="0.25">
      <c r="A94" s="25" t="s">
        <v>24</v>
      </c>
      <c r="B94" s="26">
        <v>200</v>
      </c>
      <c r="C94" s="26">
        <v>0</v>
      </c>
      <c r="D94" s="26">
        <v>0</v>
      </c>
      <c r="E94" s="26">
        <v>19.97</v>
      </c>
      <c r="F94" s="26">
        <v>76</v>
      </c>
      <c r="G94" s="14" t="s">
        <v>25</v>
      </c>
      <c r="H94" s="27" t="s">
        <v>26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customFormat="1" ht="15" x14ac:dyDescent="0.25">
      <c r="A95" s="28" t="s">
        <v>27</v>
      </c>
      <c r="B95" s="29">
        <v>40</v>
      </c>
      <c r="C95" s="17">
        <v>2.6</v>
      </c>
      <c r="D95" s="17">
        <v>0.4</v>
      </c>
      <c r="E95" s="17">
        <v>17.2</v>
      </c>
      <c r="F95" s="17">
        <v>85</v>
      </c>
      <c r="G95" s="30" t="s">
        <v>28</v>
      </c>
      <c r="H95" s="15" t="s">
        <v>29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customFormat="1" ht="15" x14ac:dyDescent="0.25">
      <c r="A96" s="28" t="s">
        <v>30</v>
      </c>
      <c r="B96" s="31">
        <v>60</v>
      </c>
      <c r="C96" s="31">
        <v>4.8</v>
      </c>
      <c r="D96" s="31">
        <v>0.6</v>
      </c>
      <c r="E96" s="32">
        <v>30.6</v>
      </c>
      <c r="F96" s="31">
        <v>150</v>
      </c>
      <c r="G96" s="33" t="s">
        <v>31</v>
      </c>
      <c r="H96" s="23" t="s">
        <v>32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customFormat="1" ht="15" x14ac:dyDescent="0.25">
      <c r="A97" s="34" t="s">
        <v>33</v>
      </c>
      <c r="B97" s="2">
        <f>SUM(B90:B96)</f>
        <v>940</v>
      </c>
      <c r="C97" s="35">
        <f>SUM(C90:C96)</f>
        <v>31.69</v>
      </c>
      <c r="D97" s="35">
        <f>SUM(D90:D96)</f>
        <v>35.28</v>
      </c>
      <c r="E97" s="2">
        <f>SUM(E90:E96)</f>
        <v>149.33000000000001</v>
      </c>
      <c r="F97" s="35">
        <f>SUM(F90:F96)</f>
        <v>1046.56</v>
      </c>
      <c r="G97" s="36"/>
      <c r="H97" s="2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customFormat="1" ht="15" x14ac:dyDescent="0.25">
      <c r="A98" s="125" t="s">
        <v>34</v>
      </c>
      <c r="B98" s="125"/>
      <c r="C98" s="126"/>
      <c r="D98" s="126"/>
      <c r="E98" s="126"/>
      <c r="F98" s="126"/>
      <c r="G98" s="125"/>
      <c r="H98" s="12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customFormat="1" ht="15" x14ac:dyDescent="0.25">
      <c r="A99" s="25" t="s">
        <v>128</v>
      </c>
      <c r="B99" s="37">
        <v>100</v>
      </c>
      <c r="C99" s="13">
        <v>8.64</v>
      </c>
      <c r="D99" s="13">
        <v>9.85</v>
      </c>
      <c r="E99" s="13">
        <v>45.53</v>
      </c>
      <c r="F99" s="13">
        <v>292.98</v>
      </c>
      <c r="G99" s="14" t="s">
        <v>129</v>
      </c>
      <c r="H99" s="27" t="s">
        <v>130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customFormat="1" ht="15" x14ac:dyDescent="0.25">
      <c r="A100" s="25" t="s">
        <v>60</v>
      </c>
      <c r="B100" s="26">
        <v>215</v>
      </c>
      <c r="C100" s="26">
        <v>7.0000000000000007E-2</v>
      </c>
      <c r="D100" s="26">
        <v>0.02</v>
      </c>
      <c r="E100" s="26">
        <v>15</v>
      </c>
      <c r="F100" s="26">
        <v>60</v>
      </c>
      <c r="G100" s="14" t="s">
        <v>61</v>
      </c>
      <c r="H100" s="27" t="s">
        <v>62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customFormat="1" ht="15" x14ac:dyDescent="0.25">
      <c r="A101" s="15" t="s">
        <v>63</v>
      </c>
      <c r="B101" s="21">
        <v>100</v>
      </c>
      <c r="C101" s="60">
        <v>0.04</v>
      </c>
      <c r="D101" s="60">
        <v>0.04</v>
      </c>
      <c r="E101" s="60">
        <v>9.8000000000000007</v>
      </c>
      <c r="F101" s="60">
        <v>47</v>
      </c>
      <c r="G101" s="18" t="s">
        <v>64</v>
      </c>
      <c r="H101" s="15" t="s">
        <v>65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customFormat="1" ht="15" x14ac:dyDescent="0.25">
      <c r="A102" s="34" t="s">
        <v>33</v>
      </c>
      <c r="B102" s="35">
        <f>SUM(B99:B101)</f>
        <v>415</v>
      </c>
      <c r="C102" s="91">
        <f>SUM(C99:C101)</f>
        <v>8.75</v>
      </c>
      <c r="D102" s="91">
        <f>SUM(D99:D101)</f>
        <v>9.9099999999999984</v>
      </c>
      <c r="E102" s="91">
        <f>SUM(E99:E101)</f>
        <v>70.33</v>
      </c>
      <c r="F102" s="91">
        <f>SUM(F99:F101)</f>
        <v>399.98</v>
      </c>
      <c r="G102" s="92"/>
      <c r="H102" s="2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customFormat="1" ht="15" x14ac:dyDescent="0.25">
      <c r="A103" s="34" t="s">
        <v>41</v>
      </c>
      <c r="B103" s="27"/>
      <c r="C103" s="91">
        <f>SUM(C97,C102)</f>
        <v>40.44</v>
      </c>
      <c r="D103" s="91">
        <f>SUM(D97,D102)</f>
        <v>45.19</v>
      </c>
      <c r="E103" s="91">
        <f>SUM(E97,E102)</f>
        <v>219.66000000000003</v>
      </c>
      <c r="F103" s="91">
        <f>SUM(F97,F102)</f>
        <v>1446.54</v>
      </c>
      <c r="G103" s="92"/>
      <c r="H103" s="2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customFormat="1" ht="15" x14ac:dyDescent="0.25">
      <c r="A104" s="125" t="s">
        <v>131</v>
      </c>
      <c r="B104" s="125"/>
      <c r="C104" s="125"/>
      <c r="D104" s="125"/>
      <c r="E104" s="125"/>
      <c r="F104" s="125"/>
      <c r="G104" s="125"/>
      <c r="H104" s="12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customFormat="1" ht="15" x14ac:dyDescent="0.25">
      <c r="A105" s="130" t="s">
        <v>1</v>
      </c>
      <c r="B105" s="130"/>
      <c r="C105" s="130"/>
      <c r="D105" s="130"/>
      <c r="E105" s="130"/>
      <c r="F105" s="130"/>
      <c r="G105" s="130"/>
      <c r="H105" s="13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customFormat="1" ht="15" x14ac:dyDescent="0.25">
      <c r="A106" s="125" t="s">
        <v>2</v>
      </c>
      <c r="B106" s="125"/>
      <c r="C106" s="125"/>
      <c r="D106" s="125"/>
      <c r="E106" s="125"/>
      <c r="F106" s="125"/>
      <c r="G106" s="125"/>
      <c r="H106" s="12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customFormat="1" ht="15" x14ac:dyDescent="0.25">
      <c r="A107" s="127" t="s">
        <v>3</v>
      </c>
      <c r="B107" s="128"/>
      <c r="C107" s="128"/>
      <c r="D107" s="128"/>
      <c r="E107" s="128"/>
      <c r="F107" s="128"/>
      <c r="G107" s="128"/>
      <c r="H107" s="12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customFormat="1" ht="22.5" x14ac:dyDescent="0.25">
      <c r="A108" s="2" t="s">
        <v>4</v>
      </c>
      <c r="B108" s="3" t="s">
        <v>5</v>
      </c>
      <c r="C108" s="4" t="s">
        <v>6</v>
      </c>
      <c r="D108" s="4" t="s">
        <v>7</v>
      </c>
      <c r="E108" s="4" t="s">
        <v>8</v>
      </c>
      <c r="F108" s="5" t="s">
        <v>9</v>
      </c>
      <c r="G108" s="6" t="s">
        <v>10</v>
      </c>
      <c r="H108" s="4" t="s">
        <v>11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customFormat="1" ht="15" x14ac:dyDescent="0.25">
      <c r="A109" s="7" t="s">
        <v>132</v>
      </c>
      <c r="B109" s="42">
        <v>260</v>
      </c>
      <c r="C109" s="9">
        <v>1.74</v>
      </c>
      <c r="D109" s="9">
        <v>6.33</v>
      </c>
      <c r="E109" s="9">
        <v>11.16</v>
      </c>
      <c r="F109" s="9">
        <v>111.14</v>
      </c>
      <c r="G109" s="44" t="s">
        <v>133</v>
      </c>
      <c r="H109" s="93" t="s">
        <v>134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customFormat="1" ht="15" x14ac:dyDescent="0.25">
      <c r="A110" s="7" t="s">
        <v>135</v>
      </c>
      <c r="B110" s="46">
        <v>100</v>
      </c>
      <c r="C110" s="13">
        <v>18.5</v>
      </c>
      <c r="D110" s="13">
        <v>17.7</v>
      </c>
      <c r="E110" s="13">
        <v>23.5</v>
      </c>
      <c r="F110" s="13">
        <v>287.7</v>
      </c>
      <c r="G110" s="94" t="s">
        <v>136</v>
      </c>
      <c r="H110" s="95" t="s">
        <v>137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customFormat="1" ht="15" x14ac:dyDescent="0.25">
      <c r="A111" s="12" t="s">
        <v>90</v>
      </c>
      <c r="B111" s="59">
        <v>180</v>
      </c>
      <c r="C111" s="59">
        <v>10.32</v>
      </c>
      <c r="D111" s="59">
        <v>7.31</v>
      </c>
      <c r="E111" s="59">
        <v>46.37</v>
      </c>
      <c r="F111" s="59">
        <v>292.5</v>
      </c>
      <c r="G111" s="40" t="s">
        <v>91</v>
      </c>
      <c r="H111" s="74" t="s">
        <v>92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s="53" customFormat="1" ht="24" x14ac:dyDescent="0.2">
      <c r="A112" s="49" t="s">
        <v>52</v>
      </c>
      <c r="B112" s="50">
        <v>100</v>
      </c>
      <c r="C112" s="50">
        <f>0.66/60*100</f>
        <v>1.1000000000000001</v>
      </c>
      <c r="D112" s="50">
        <f>0.12/60*100</f>
        <v>0.2</v>
      </c>
      <c r="E112" s="50">
        <f>2.28/60*100</f>
        <v>3.8</v>
      </c>
      <c r="F112" s="50">
        <f>13.2/60*100</f>
        <v>22</v>
      </c>
      <c r="G112" s="50" t="s">
        <v>53</v>
      </c>
      <c r="H112" s="51" t="s">
        <v>54</v>
      </c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/>
      <c r="EN112" s="52"/>
      <c r="EO112" s="52"/>
      <c r="EP112" s="52"/>
      <c r="EQ112" s="52"/>
      <c r="ER112" s="52"/>
      <c r="ES112" s="52"/>
      <c r="ET112" s="52"/>
      <c r="EU112" s="52"/>
      <c r="EV112" s="52"/>
      <c r="EW112" s="52"/>
      <c r="EX112" s="52"/>
      <c r="EY112" s="52"/>
      <c r="EZ112" s="52"/>
      <c r="FA112" s="52"/>
      <c r="FB112" s="52"/>
      <c r="FC112" s="52"/>
      <c r="FD112" s="52"/>
      <c r="FE112" s="52"/>
      <c r="FF112" s="52"/>
      <c r="FG112" s="52"/>
      <c r="FH112" s="52"/>
      <c r="FI112" s="52"/>
      <c r="FJ112" s="52"/>
      <c r="FK112" s="52"/>
      <c r="FL112" s="52"/>
      <c r="FM112" s="52"/>
      <c r="FN112" s="52"/>
      <c r="FO112" s="52"/>
      <c r="FP112" s="52"/>
      <c r="FQ112" s="52"/>
      <c r="FR112" s="52"/>
      <c r="FS112" s="52"/>
      <c r="FT112" s="52"/>
      <c r="FU112" s="52"/>
      <c r="FV112" s="52"/>
      <c r="FW112" s="52"/>
      <c r="FX112" s="52"/>
      <c r="FY112" s="52"/>
      <c r="FZ112" s="52"/>
      <c r="GA112" s="52"/>
      <c r="GB112" s="52"/>
      <c r="GC112" s="52"/>
      <c r="GD112" s="52"/>
      <c r="GE112" s="52"/>
      <c r="GF112" s="52"/>
      <c r="GG112" s="52"/>
      <c r="GH112" s="52"/>
      <c r="GI112" s="52"/>
      <c r="GJ112" s="52"/>
      <c r="GK112" s="52"/>
      <c r="GL112" s="52"/>
      <c r="GM112" s="52"/>
      <c r="GN112" s="52"/>
      <c r="GO112" s="52"/>
      <c r="GP112" s="52"/>
      <c r="GQ112" s="52"/>
      <c r="GR112" s="52"/>
      <c r="GS112" s="52"/>
      <c r="GT112" s="52"/>
      <c r="GU112" s="52"/>
      <c r="GV112" s="52"/>
      <c r="GW112" s="52"/>
      <c r="GX112" s="52"/>
      <c r="GY112" s="52"/>
      <c r="GZ112" s="52"/>
      <c r="HA112" s="52"/>
      <c r="HB112" s="52"/>
      <c r="HC112" s="52"/>
      <c r="HD112" s="52"/>
      <c r="HE112" s="52"/>
      <c r="HF112" s="52"/>
      <c r="HG112" s="52"/>
      <c r="HH112" s="52"/>
      <c r="HI112" s="52"/>
      <c r="HJ112" s="52"/>
      <c r="HK112" s="52"/>
      <c r="HL112" s="52"/>
      <c r="HM112" s="52"/>
      <c r="HN112" s="52"/>
      <c r="HO112" s="52"/>
      <c r="HP112" s="52"/>
      <c r="HQ112" s="52"/>
      <c r="HR112" s="52"/>
      <c r="HS112" s="52"/>
      <c r="HT112" s="52"/>
      <c r="HU112" s="52"/>
      <c r="HV112" s="52"/>
      <c r="HW112" s="52"/>
      <c r="HX112" s="52"/>
      <c r="HY112" s="52"/>
      <c r="HZ112" s="52"/>
      <c r="IA112" s="52"/>
      <c r="IB112" s="52"/>
      <c r="IC112" s="52"/>
      <c r="ID112" s="52"/>
      <c r="IE112" s="52"/>
      <c r="IF112" s="52"/>
      <c r="IG112" s="52"/>
      <c r="IH112" s="52"/>
      <c r="II112" s="52"/>
      <c r="IJ112" s="52"/>
      <c r="IK112" s="52"/>
      <c r="IL112" s="52"/>
      <c r="IM112" s="52"/>
      <c r="IN112" s="52"/>
      <c r="IO112" s="52"/>
      <c r="IP112" s="52"/>
      <c r="IQ112" s="52"/>
      <c r="IR112" s="52"/>
      <c r="IS112" s="52"/>
      <c r="IT112" s="52"/>
      <c r="IU112" s="52"/>
      <c r="IV112" s="52"/>
    </row>
    <row r="113" spans="1:256" customFormat="1" ht="15" x14ac:dyDescent="0.25">
      <c r="A113" s="15" t="s">
        <v>111</v>
      </c>
      <c r="B113" s="16">
        <v>200</v>
      </c>
      <c r="C113" s="60">
        <v>0.15</v>
      </c>
      <c r="D113" s="60">
        <v>0.06</v>
      </c>
      <c r="E113" s="86">
        <v>20.65</v>
      </c>
      <c r="F113" s="60">
        <v>82.9</v>
      </c>
      <c r="G113" s="30" t="s">
        <v>112</v>
      </c>
      <c r="H113" s="23" t="s">
        <v>113</v>
      </c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customFormat="1" ht="15" x14ac:dyDescent="0.25">
      <c r="A114" s="28" t="s">
        <v>27</v>
      </c>
      <c r="B114" s="29">
        <v>40</v>
      </c>
      <c r="C114" s="17">
        <v>2.6</v>
      </c>
      <c r="D114" s="17">
        <v>0.4</v>
      </c>
      <c r="E114" s="17">
        <v>17.2</v>
      </c>
      <c r="F114" s="17">
        <v>85</v>
      </c>
      <c r="G114" s="30" t="s">
        <v>28</v>
      </c>
      <c r="H114" s="15" t="s">
        <v>29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customFormat="1" ht="15" x14ac:dyDescent="0.25">
      <c r="A115" s="28" t="s">
        <v>30</v>
      </c>
      <c r="B115" s="31">
        <v>60</v>
      </c>
      <c r="C115" s="31">
        <v>4.8</v>
      </c>
      <c r="D115" s="31">
        <v>0.6</v>
      </c>
      <c r="E115" s="32">
        <v>30.6</v>
      </c>
      <c r="F115" s="31">
        <v>150</v>
      </c>
      <c r="G115" s="33" t="s">
        <v>31</v>
      </c>
      <c r="H115" s="23" t="s">
        <v>32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customFormat="1" ht="15" x14ac:dyDescent="0.25">
      <c r="A116" s="34" t="s">
        <v>33</v>
      </c>
      <c r="B116" s="2">
        <f>SUM(B109:B115)</f>
        <v>940</v>
      </c>
      <c r="C116" s="35">
        <f>SUM(C109:C115)</f>
        <v>39.209999999999994</v>
      </c>
      <c r="D116" s="35">
        <f>SUM(D109:D115)</f>
        <v>32.599999999999994</v>
      </c>
      <c r="E116" s="35">
        <f>SUM(E109:E115)</f>
        <v>153.28</v>
      </c>
      <c r="F116" s="35">
        <f>SUM(F109:F115)</f>
        <v>1031.2399999999998</v>
      </c>
      <c r="G116" s="36"/>
      <c r="H116" s="2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customFormat="1" ht="15" x14ac:dyDescent="0.25">
      <c r="A117" s="125" t="s">
        <v>34</v>
      </c>
      <c r="B117" s="125"/>
      <c r="C117" s="126"/>
      <c r="D117" s="126"/>
      <c r="E117" s="126"/>
      <c r="F117" s="126"/>
      <c r="G117" s="126"/>
      <c r="H117" s="12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x14ac:dyDescent="0.2">
      <c r="A118" s="25" t="s">
        <v>57</v>
      </c>
      <c r="B118" s="57">
        <v>80</v>
      </c>
      <c r="C118" s="58">
        <v>10.199999999999999</v>
      </c>
      <c r="D118" s="58">
        <v>11.3</v>
      </c>
      <c r="E118" s="58">
        <v>30.1</v>
      </c>
      <c r="F118" s="58">
        <v>266.39999999999998</v>
      </c>
      <c r="G118" s="14" t="s">
        <v>58</v>
      </c>
      <c r="H118" s="27" t="s">
        <v>59</v>
      </c>
    </row>
    <row r="119" spans="1:256" customFormat="1" ht="15" x14ac:dyDescent="0.25">
      <c r="A119" s="39" t="s">
        <v>38</v>
      </c>
      <c r="B119" s="26">
        <v>222</v>
      </c>
      <c r="C119" s="59">
        <v>0.13</v>
      </c>
      <c r="D119" s="59">
        <v>0.02</v>
      </c>
      <c r="E119" s="59">
        <v>15.2</v>
      </c>
      <c r="F119" s="59">
        <v>62</v>
      </c>
      <c r="G119" s="40" t="s">
        <v>39</v>
      </c>
      <c r="H119" s="96" t="s">
        <v>40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customFormat="1" ht="15" x14ac:dyDescent="0.25">
      <c r="A120" s="15" t="s">
        <v>63</v>
      </c>
      <c r="B120" s="21">
        <v>100</v>
      </c>
      <c r="C120" s="60">
        <v>0.04</v>
      </c>
      <c r="D120" s="60">
        <v>0.04</v>
      </c>
      <c r="E120" s="60">
        <v>9.8000000000000007</v>
      </c>
      <c r="F120" s="60">
        <v>47</v>
      </c>
      <c r="G120" s="18" t="s">
        <v>64</v>
      </c>
      <c r="H120" s="15" t="s">
        <v>65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customFormat="1" ht="15" x14ac:dyDescent="0.25">
      <c r="A121" s="34" t="s">
        <v>33</v>
      </c>
      <c r="B121" s="2">
        <f>SUM(B118:B120)</f>
        <v>402</v>
      </c>
      <c r="C121" s="35">
        <f>SUM(C118:C120)</f>
        <v>10.37</v>
      </c>
      <c r="D121" s="35">
        <f>SUM(D118:D120)</f>
        <v>11.36</v>
      </c>
      <c r="E121" s="2">
        <f>SUM(E118:E120)</f>
        <v>55.099999999999994</v>
      </c>
      <c r="F121" s="35">
        <f>SUM(F118:F120)</f>
        <v>375.4</v>
      </c>
      <c r="G121" s="36"/>
      <c r="H121" s="2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customFormat="1" ht="15" x14ac:dyDescent="0.25">
      <c r="A122" s="34" t="s">
        <v>41</v>
      </c>
      <c r="B122" s="25"/>
      <c r="C122" s="35">
        <f>SUM(C116,C121)</f>
        <v>49.579999999999991</v>
      </c>
      <c r="D122" s="35">
        <f>SUM(D116,D121)</f>
        <v>43.959999999999994</v>
      </c>
      <c r="E122" s="2">
        <f>SUM(E116,E121)</f>
        <v>208.38</v>
      </c>
      <c r="F122" s="35">
        <f>SUM(F116,F121)</f>
        <v>1406.6399999999999</v>
      </c>
      <c r="G122" s="36"/>
      <c r="H122" s="2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customFormat="1" ht="15" x14ac:dyDescent="0.25">
      <c r="A123" s="125" t="s">
        <v>42</v>
      </c>
      <c r="B123" s="125"/>
      <c r="C123" s="125"/>
      <c r="D123" s="125"/>
      <c r="E123" s="125"/>
      <c r="F123" s="125"/>
      <c r="G123" s="125"/>
      <c r="H123" s="12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customFormat="1" ht="15" x14ac:dyDescent="0.25">
      <c r="A124" s="127" t="s">
        <v>3</v>
      </c>
      <c r="B124" s="128"/>
      <c r="C124" s="128"/>
      <c r="D124" s="128"/>
      <c r="E124" s="128"/>
      <c r="F124" s="128"/>
      <c r="G124" s="128"/>
      <c r="H124" s="12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customFormat="1" ht="22.5" x14ac:dyDescent="0.25">
      <c r="A125" s="2" t="s">
        <v>4</v>
      </c>
      <c r="B125" s="3" t="s">
        <v>5</v>
      </c>
      <c r="C125" s="4" t="s">
        <v>6</v>
      </c>
      <c r="D125" s="4" t="s">
        <v>7</v>
      </c>
      <c r="E125" s="4" t="s">
        <v>8</v>
      </c>
      <c r="F125" s="5" t="s">
        <v>9</v>
      </c>
      <c r="G125" s="6" t="s">
        <v>10</v>
      </c>
      <c r="H125" s="4" t="s">
        <v>11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s="81" customFormat="1" ht="13.5" customHeight="1" x14ac:dyDescent="0.2">
      <c r="A126" s="97" t="s">
        <v>138</v>
      </c>
      <c r="B126" s="98">
        <v>260</v>
      </c>
      <c r="C126" s="99">
        <v>1.77</v>
      </c>
      <c r="D126" s="99">
        <v>6.45</v>
      </c>
      <c r="E126" s="99">
        <v>13.65</v>
      </c>
      <c r="F126" s="99">
        <v>120.98</v>
      </c>
      <c r="G126" s="100" t="s">
        <v>139</v>
      </c>
      <c r="H126" s="70" t="s">
        <v>140</v>
      </c>
    </row>
    <row r="127" spans="1:256" s="24" customFormat="1" x14ac:dyDescent="0.2">
      <c r="A127" s="101" t="s">
        <v>141</v>
      </c>
      <c r="B127" s="46">
        <v>100</v>
      </c>
      <c r="C127" s="43">
        <v>17.2</v>
      </c>
      <c r="D127" s="43">
        <v>15</v>
      </c>
      <c r="E127" s="43">
        <v>1.0900000000000001</v>
      </c>
      <c r="F127" s="43">
        <v>220</v>
      </c>
      <c r="G127" s="38" t="s">
        <v>142</v>
      </c>
      <c r="H127" s="45" t="s">
        <v>143</v>
      </c>
    </row>
    <row r="128" spans="1:256" customFormat="1" ht="14.25" customHeight="1" x14ac:dyDescent="0.25">
      <c r="A128" s="15" t="s">
        <v>18</v>
      </c>
      <c r="B128" s="16">
        <v>180</v>
      </c>
      <c r="C128" s="60">
        <v>6.62</v>
      </c>
      <c r="D128" s="60">
        <v>5.42</v>
      </c>
      <c r="E128" s="60">
        <v>31.73</v>
      </c>
      <c r="F128" s="60">
        <v>202.14</v>
      </c>
      <c r="G128" s="18" t="s">
        <v>19</v>
      </c>
      <c r="H128" s="15" t="s">
        <v>20</v>
      </c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customFormat="1" ht="24" x14ac:dyDescent="0.25">
      <c r="A129" s="20" t="s">
        <v>125</v>
      </c>
      <c r="B129" s="21">
        <v>100</v>
      </c>
      <c r="C129" s="13">
        <v>1.2</v>
      </c>
      <c r="D129" s="13">
        <v>8.41</v>
      </c>
      <c r="E129" s="13">
        <v>6.3</v>
      </c>
      <c r="F129" s="13">
        <v>104.3</v>
      </c>
      <c r="G129" s="22" t="s">
        <v>126</v>
      </c>
      <c r="H129" s="23" t="s">
        <v>127</v>
      </c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24"/>
      <c r="HW129" s="24"/>
      <c r="HX129" s="24"/>
      <c r="HY129" s="24"/>
      <c r="HZ129" s="24"/>
      <c r="IA129" s="24"/>
      <c r="IB129" s="24"/>
      <c r="IC129" s="24"/>
      <c r="ID129" s="24"/>
      <c r="IE129" s="24"/>
      <c r="IF129" s="24"/>
      <c r="IG129" s="24"/>
      <c r="IH129" s="24"/>
      <c r="II129" s="24"/>
      <c r="IJ129" s="24"/>
      <c r="IK129" s="24"/>
      <c r="IL129" s="24"/>
      <c r="IM129" s="24"/>
      <c r="IN129" s="24"/>
      <c r="IO129" s="24"/>
      <c r="IP129" s="24"/>
      <c r="IQ129" s="24"/>
      <c r="IR129" s="24"/>
      <c r="IS129" s="24"/>
      <c r="IT129" s="24"/>
      <c r="IU129" s="24"/>
      <c r="IV129" s="24"/>
    </row>
    <row r="130" spans="1:256" ht="12.75" x14ac:dyDescent="0.2">
      <c r="A130" s="15" t="s">
        <v>95</v>
      </c>
      <c r="B130" s="75">
        <v>200</v>
      </c>
      <c r="C130" s="76">
        <v>0.1</v>
      </c>
      <c r="D130" s="76">
        <v>0.1</v>
      </c>
      <c r="E130" s="76">
        <v>15.9</v>
      </c>
      <c r="F130" s="76">
        <v>65</v>
      </c>
      <c r="G130" s="18" t="s">
        <v>96</v>
      </c>
      <c r="H130" s="11" t="s">
        <v>56</v>
      </c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customFormat="1" ht="15" x14ac:dyDescent="0.25">
      <c r="A131" s="28" t="s">
        <v>27</v>
      </c>
      <c r="B131" s="29">
        <v>40</v>
      </c>
      <c r="C131" s="17">
        <v>2.6</v>
      </c>
      <c r="D131" s="17">
        <v>0.4</v>
      </c>
      <c r="E131" s="17">
        <v>17.2</v>
      </c>
      <c r="F131" s="17">
        <v>85</v>
      </c>
      <c r="G131" s="30" t="s">
        <v>28</v>
      </c>
      <c r="H131" s="15" t="s">
        <v>29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customFormat="1" ht="15" x14ac:dyDescent="0.25">
      <c r="A132" s="28" t="s">
        <v>30</v>
      </c>
      <c r="B132" s="31">
        <v>60</v>
      </c>
      <c r="C132" s="31">
        <v>4.8</v>
      </c>
      <c r="D132" s="31">
        <v>0.6</v>
      </c>
      <c r="E132" s="32">
        <v>30.6</v>
      </c>
      <c r="F132" s="31">
        <v>150</v>
      </c>
      <c r="G132" s="33" t="s">
        <v>31</v>
      </c>
      <c r="H132" s="23" t="s">
        <v>32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customFormat="1" ht="15" x14ac:dyDescent="0.25">
      <c r="A133" s="34" t="s">
        <v>33</v>
      </c>
      <c r="B133" s="2">
        <f>SUM(B126:B132)</f>
        <v>940</v>
      </c>
      <c r="C133" s="66">
        <f>SUM(C126:C132)</f>
        <v>34.29</v>
      </c>
      <c r="D133" s="66">
        <f>SUM(D126:D132)</f>
        <v>36.380000000000003</v>
      </c>
      <c r="E133" s="66">
        <f>SUM(E126:E132)</f>
        <v>116.47</v>
      </c>
      <c r="F133" s="66">
        <f>SUM(F126:F132)</f>
        <v>947.42</v>
      </c>
      <c r="G133" s="36"/>
      <c r="H133" s="2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customFormat="1" ht="15" x14ac:dyDescent="0.25">
      <c r="A134" s="125" t="s">
        <v>34</v>
      </c>
      <c r="B134" s="125"/>
      <c r="C134" s="126"/>
      <c r="D134" s="126"/>
      <c r="E134" s="126"/>
      <c r="F134" s="126"/>
      <c r="G134" s="125"/>
      <c r="H134" s="12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s="71" customFormat="1" x14ac:dyDescent="0.2">
      <c r="A135" s="68" t="s">
        <v>82</v>
      </c>
      <c r="B135" s="43">
        <v>75</v>
      </c>
      <c r="C135" s="43">
        <v>9.2200000000000006</v>
      </c>
      <c r="D135" s="43">
        <v>9.48</v>
      </c>
      <c r="E135" s="43">
        <v>29.18</v>
      </c>
      <c r="F135" s="43">
        <v>202</v>
      </c>
      <c r="G135" s="69" t="s">
        <v>74</v>
      </c>
      <c r="H135" s="70" t="s">
        <v>83</v>
      </c>
    </row>
    <row r="136" spans="1:256" customFormat="1" ht="15" x14ac:dyDescent="0.25">
      <c r="A136" s="25" t="s">
        <v>60</v>
      </c>
      <c r="B136" s="26">
        <v>215</v>
      </c>
      <c r="C136" s="26">
        <v>7.0000000000000007E-2</v>
      </c>
      <c r="D136" s="26">
        <v>0.02</v>
      </c>
      <c r="E136" s="26">
        <v>15</v>
      </c>
      <c r="F136" s="26">
        <v>60</v>
      </c>
      <c r="G136" s="14" t="s">
        <v>61</v>
      </c>
      <c r="H136" s="27" t="s">
        <v>62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customFormat="1" ht="15" x14ac:dyDescent="0.25">
      <c r="A137" s="15" t="s">
        <v>63</v>
      </c>
      <c r="B137" s="21">
        <v>100</v>
      </c>
      <c r="C137" s="60">
        <v>0.04</v>
      </c>
      <c r="D137" s="60">
        <v>0.04</v>
      </c>
      <c r="E137" s="60">
        <v>9.8000000000000007</v>
      </c>
      <c r="F137" s="60">
        <v>47</v>
      </c>
      <c r="G137" s="18" t="s">
        <v>64</v>
      </c>
      <c r="H137" s="15" t="s">
        <v>65</v>
      </c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customFormat="1" ht="15" x14ac:dyDescent="0.25">
      <c r="A138" s="34" t="s">
        <v>33</v>
      </c>
      <c r="B138" s="2">
        <f>SUM(B135:B137)</f>
        <v>390</v>
      </c>
      <c r="C138" s="35">
        <f>SUM(C135:C137)</f>
        <v>9.33</v>
      </c>
      <c r="D138" s="35">
        <f>SUM(D135:D137)</f>
        <v>9.5399999999999991</v>
      </c>
      <c r="E138" s="2">
        <f>SUM(E135:E137)</f>
        <v>53.980000000000004</v>
      </c>
      <c r="F138" s="35">
        <f>SUM(F135:F137)</f>
        <v>309</v>
      </c>
      <c r="G138" s="36"/>
      <c r="H138" s="2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customFormat="1" ht="15" x14ac:dyDescent="0.25">
      <c r="A139" s="34" t="s">
        <v>41</v>
      </c>
      <c r="B139" s="25"/>
      <c r="C139" s="61">
        <f>SUM(C133,C138)</f>
        <v>43.62</v>
      </c>
      <c r="D139" s="61">
        <f>SUM(D133,D138)</f>
        <v>45.92</v>
      </c>
      <c r="E139" s="62">
        <f>SUM(E133,E138)</f>
        <v>170.45</v>
      </c>
      <c r="F139" s="61">
        <f>SUM(F133,F138)</f>
        <v>1256.42</v>
      </c>
      <c r="G139" s="36"/>
      <c r="H139" s="2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customFormat="1" ht="15" x14ac:dyDescent="0.25">
      <c r="A140" s="125" t="s">
        <v>66</v>
      </c>
      <c r="B140" s="125"/>
      <c r="C140" s="125"/>
      <c r="D140" s="125"/>
      <c r="E140" s="125"/>
      <c r="F140" s="125"/>
      <c r="G140" s="125"/>
      <c r="H140" s="12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customFormat="1" ht="15" x14ac:dyDescent="0.25">
      <c r="A141" s="127" t="s">
        <v>3</v>
      </c>
      <c r="B141" s="128"/>
      <c r="C141" s="128"/>
      <c r="D141" s="128"/>
      <c r="E141" s="128"/>
      <c r="F141" s="128"/>
      <c r="G141" s="128"/>
      <c r="H141" s="129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customFormat="1" ht="22.5" x14ac:dyDescent="0.25">
      <c r="A142" s="2" t="s">
        <v>4</v>
      </c>
      <c r="B142" s="3" t="s">
        <v>5</v>
      </c>
      <c r="C142" s="4" t="s">
        <v>6</v>
      </c>
      <c r="D142" s="4" t="s">
        <v>7</v>
      </c>
      <c r="E142" s="4" t="s">
        <v>8</v>
      </c>
      <c r="F142" s="5" t="s">
        <v>9</v>
      </c>
      <c r="G142" s="6" t="s">
        <v>10</v>
      </c>
      <c r="H142" s="4" t="s">
        <v>11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customFormat="1" ht="24" x14ac:dyDescent="0.25">
      <c r="A143" s="7" t="s">
        <v>144</v>
      </c>
      <c r="B143" s="42">
        <v>250</v>
      </c>
      <c r="C143" s="13">
        <v>2.0299999999999998</v>
      </c>
      <c r="D143" s="13">
        <v>2.74</v>
      </c>
      <c r="E143" s="13">
        <v>16.27</v>
      </c>
      <c r="F143" s="13">
        <v>96.41</v>
      </c>
      <c r="G143" s="44" t="s">
        <v>145</v>
      </c>
      <c r="H143" s="11" t="s">
        <v>146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customFormat="1" ht="15" x14ac:dyDescent="0.25">
      <c r="A144" s="7" t="s">
        <v>147</v>
      </c>
      <c r="B144" s="13">
        <v>100</v>
      </c>
      <c r="C144" s="13">
        <v>11.63</v>
      </c>
      <c r="D144" s="13">
        <v>14.08</v>
      </c>
      <c r="E144" s="13">
        <v>10.08</v>
      </c>
      <c r="F144" s="13">
        <v>230.1</v>
      </c>
      <c r="G144" s="14" t="s">
        <v>148</v>
      </c>
      <c r="H144" s="7" t="s">
        <v>149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customFormat="1" ht="15" x14ac:dyDescent="0.25">
      <c r="A145" s="39" t="s">
        <v>73</v>
      </c>
      <c r="B145" s="26">
        <v>5</v>
      </c>
      <c r="C145" s="64">
        <v>0.04</v>
      </c>
      <c r="D145" s="64">
        <v>3.6</v>
      </c>
      <c r="E145" s="64">
        <v>0.06</v>
      </c>
      <c r="F145" s="64">
        <v>33</v>
      </c>
      <c r="G145" s="14" t="s">
        <v>74</v>
      </c>
      <c r="H145" s="7" t="s">
        <v>75</v>
      </c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  <c r="HT145" s="24"/>
      <c r="HU145" s="24"/>
      <c r="HV145" s="24"/>
      <c r="HW145" s="24"/>
      <c r="HX145" s="24"/>
      <c r="HY145" s="24"/>
      <c r="HZ145" s="24"/>
      <c r="IA145" s="24"/>
      <c r="IB145" s="24"/>
      <c r="IC145" s="24"/>
      <c r="ID145" s="24"/>
      <c r="IE145" s="24"/>
      <c r="IF145" s="24"/>
      <c r="IG145" s="24"/>
      <c r="IH145" s="24"/>
      <c r="II145" s="24"/>
      <c r="IJ145" s="24"/>
      <c r="IK145" s="24"/>
      <c r="IL145" s="24"/>
      <c r="IM145" s="24"/>
      <c r="IN145" s="24"/>
      <c r="IO145" s="24"/>
      <c r="IP145" s="24"/>
      <c r="IQ145" s="24"/>
      <c r="IR145" s="24"/>
      <c r="IS145" s="24"/>
      <c r="IT145" s="24"/>
      <c r="IU145" s="24"/>
      <c r="IV145" s="24"/>
    </row>
    <row r="146" spans="1:256" customFormat="1" ht="15" x14ac:dyDescent="0.25">
      <c r="A146" s="25" t="s">
        <v>107</v>
      </c>
      <c r="B146" s="59">
        <v>180</v>
      </c>
      <c r="C146" s="59">
        <v>3.68</v>
      </c>
      <c r="D146" s="59">
        <v>5.76</v>
      </c>
      <c r="E146" s="59">
        <v>24.53</v>
      </c>
      <c r="F146" s="59">
        <v>164.7</v>
      </c>
      <c r="G146" s="40" t="s">
        <v>108</v>
      </c>
      <c r="H146" s="74" t="s">
        <v>109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customFormat="1" ht="24" x14ac:dyDescent="0.25">
      <c r="A147" s="20" t="s">
        <v>21</v>
      </c>
      <c r="B147" s="17">
        <v>100</v>
      </c>
      <c r="C147" s="86">
        <v>1.6</v>
      </c>
      <c r="D147" s="86">
        <v>8.42</v>
      </c>
      <c r="E147" s="86">
        <v>4.7</v>
      </c>
      <c r="F147" s="86">
        <v>100.6</v>
      </c>
      <c r="G147" s="87" t="s">
        <v>22</v>
      </c>
      <c r="H147" s="23" t="s">
        <v>23</v>
      </c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  <c r="HT147" s="24"/>
      <c r="HU147" s="24"/>
      <c r="HV147" s="24"/>
      <c r="HW147" s="24"/>
      <c r="HX147" s="24"/>
      <c r="HY147" s="24"/>
      <c r="HZ147" s="24"/>
      <c r="IA147" s="24"/>
      <c r="IB147" s="24"/>
      <c r="IC147" s="24"/>
      <c r="ID147" s="24"/>
      <c r="IE147" s="24"/>
      <c r="IF147" s="24"/>
      <c r="IG147" s="24"/>
      <c r="IH147" s="24"/>
      <c r="II147" s="24"/>
      <c r="IJ147" s="24"/>
      <c r="IK147" s="24"/>
      <c r="IL147" s="24"/>
      <c r="IM147" s="24"/>
      <c r="IN147" s="24"/>
      <c r="IO147" s="24"/>
      <c r="IP147" s="24"/>
      <c r="IQ147" s="24"/>
      <c r="IR147" s="24"/>
      <c r="IS147" s="24"/>
      <c r="IT147" s="24"/>
      <c r="IU147" s="24"/>
      <c r="IV147" s="24"/>
    </row>
    <row r="148" spans="1:256" customFormat="1" ht="15" x14ac:dyDescent="0.25">
      <c r="A148" s="12" t="s">
        <v>79</v>
      </c>
      <c r="B148" s="59">
        <v>200</v>
      </c>
      <c r="C148" s="65">
        <v>0.6</v>
      </c>
      <c r="D148" s="65">
        <v>0.4</v>
      </c>
      <c r="E148" s="65">
        <v>32.6</v>
      </c>
      <c r="F148" s="65">
        <v>136.4</v>
      </c>
      <c r="G148" s="40" t="s">
        <v>80</v>
      </c>
      <c r="H148" s="41" t="s">
        <v>81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customFormat="1" ht="15" x14ac:dyDescent="0.25">
      <c r="A149" s="28" t="s">
        <v>27</v>
      </c>
      <c r="B149" s="29">
        <v>40</v>
      </c>
      <c r="C149" s="17">
        <v>2.6</v>
      </c>
      <c r="D149" s="17">
        <v>0.4</v>
      </c>
      <c r="E149" s="17">
        <v>17.2</v>
      </c>
      <c r="F149" s="17">
        <v>85</v>
      </c>
      <c r="G149" s="30" t="s">
        <v>28</v>
      </c>
      <c r="H149" s="15" t="s">
        <v>29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customFormat="1" ht="15" x14ac:dyDescent="0.25">
      <c r="A150" s="28" t="s">
        <v>30</v>
      </c>
      <c r="B150" s="31">
        <v>60</v>
      </c>
      <c r="C150" s="31">
        <v>4.8</v>
      </c>
      <c r="D150" s="31">
        <v>0.6</v>
      </c>
      <c r="E150" s="32">
        <v>30.6</v>
      </c>
      <c r="F150" s="31">
        <v>150</v>
      </c>
      <c r="G150" s="33" t="s">
        <v>31</v>
      </c>
      <c r="H150" s="23" t="s">
        <v>32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customFormat="1" ht="15" x14ac:dyDescent="0.25">
      <c r="A151" s="34" t="s">
        <v>33</v>
      </c>
      <c r="B151" s="2">
        <f>SUM(B143:B150)</f>
        <v>935</v>
      </c>
      <c r="C151" s="66">
        <f>SUM(C143:C150)</f>
        <v>26.980000000000004</v>
      </c>
      <c r="D151" s="66">
        <f>SUM(D143:D150)</f>
        <v>36</v>
      </c>
      <c r="E151" s="67">
        <f>SUM(E143:E150)</f>
        <v>136.04000000000002</v>
      </c>
      <c r="F151" s="66">
        <f>SUM(F143:F150)</f>
        <v>996.21</v>
      </c>
      <c r="G151" s="36"/>
      <c r="H151" s="2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customFormat="1" ht="15" x14ac:dyDescent="0.25">
      <c r="A152" s="125" t="s">
        <v>34</v>
      </c>
      <c r="B152" s="125"/>
      <c r="C152" s="126"/>
      <c r="D152" s="126"/>
      <c r="E152" s="126"/>
      <c r="F152" s="126"/>
      <c r="G152" s="125"/>
      <c r="H152" s="12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x14ac:dyDescent="0.2">
      <c r="A153" s="39" t="s">
        <v>150</v>
      </c>
      <c r="B153" s="21">
        <v>100</v>
      </c>
      <c r="C153" s="13">
        <v>8.8699999999999992</v>
      </c>
      <c r="D153" s="13">
        <v>12.1</v>
      </c>
      <c r="E153" s="13">
        <v>46.9</v>
      </c>
      <c r="F153" s="13">
        <v>309.7</v>
      </c>
      <c r="G153" s="38" t="s">
        <v>151</v>
      </c>
      <c r="H153" s="27" t="s">
        <v>152</v>
      </c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/>
      <c r="GH153" s="24"/>
      <c r="GI153" s="24"/>
      <c r="GJ153" s="24"/>
      <c r="GK153" s="24"/>
      <c r="GL153" s="24"/>
      <c r="GM153" s="24"/>
      <c r="GN153" s="24"/>
      <c r="GO153" s="24"/>
      <c r="GP153" s="24"/>
      <c r="GQ153" s="24"/>
      <c r="GR153" s="24"/>
      <c r="GS153" s="24"/>
      <c r="GT153" s="24"/>
      <c r="GU153" s="24"/>
      <c r="GV153" s="24"/>
      <c r="GW153" s="24"/>
      <c r="GX153" s="24"/>
      <c r="GY153" s="24"/>
      <c r="GZ153" s="24"/>
      <c r="HA153" s="24"/>
      <c r="HB153" s="24"/>
      <c r="HC153" s="24"/>
      <c r="HD153" s="24"/>
      <c r="HE153" s="24"/>
      <c r="HF153" s="24"/>
      <c r="HG153" s="24"/>
      <c r="HH153" s="24"/>
      <c r="HI153" s="24"/>
      <c r="HJ153" s="24"/>
      <c r="HK153" s="24"/>
      <c r="HL153" s="24"/>
      <c r="HM153" s="24"/>
      <c r="HN153" s="24"/>
      <c r="HO153" s="24"/>
      <c r="HP153" s="24"/>
      <c r="HQ153" s="24"/>
      <c r="HR153" s="24"/>
      <c r="HS153" s="24"/>
      <c r="HT153" s="24"/>
      <c r="HU153" s="24"/>
      <c r="HV153" s="24"/>
      <c r="HW153" s="24"/>
      <c r="HX153" s="24"/>
      <c r="HY153" s="24"/>
      <c r="HZ153" s="24"/>
      <c r="IA153" s="24"/>
      <c r="IB153" s="24"/>
      <c r="IC153" s="24"/>
      <c r="ID153" s="24"/>
      <c r="IE153" s="24"/>
      <c r="IF153" s="24"/>
      <c r="IG153" s="24"/>
      <c r="IH153" s="24"/>
      <c r="II153" s="24"/>
      <c r="IJ153" s="24"/>
      <c r="IK153" s="24"/>
      <c r="IL153" s="24"/>
      <c r="IM153" s="24"/>
      <c r="IN153" s="24"/>
      <c r="IO153" s="24"/>
      <c r="IP153" s="24"/>
      <c r="IQ153" s="24"/>
      <c r="IR153" s="24"/>
      <c r="IS153" s="24"/>
      <c r="IT153" s="24"/>
      <c r="IU153" s="24"/>
      <c r="IV153" s="24"/>
    </row>
    <row r="154" spans="1:256" customFormat="1" ht="15" x14ac:dyDescent="0.25">
      <c r="A154" s="39" t="s">
        <v>38</v>
      </c>
      <c r="B154" s="26">
        <v>222</v>
      </c>
      <c r="C154" s="26">
        <v>0.13</v>
      </c>
      <c r="D154" s="26">
        <v>0.02</v>
      </c>
      <c r="E154" s="26">
        <v>15.2</v>
      </c>
      <c r="F154" s="26">
        <v>62</v>
      </c>
      <c r="G154" s="40" t="s">
        <v>39</v>
      </c>
      <c r="H154" s="96" t="s">
        <v>40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customFormat="1" ht="15" x14ac:dyDescent="0.25">
      <c r="A155" s="15" t="s">
        <v>63</v>
      </c>
      <c r="B155" s="21">
        <v>100</v>
      </c>
      <c r="C155" s="60">
        <v>0.04</v>
      </c>
      <c r="D155" s="60">
        <v>0.04</v>
      </c>
      <c r="E155" s="60">
        <v>9.8000000000000007</v>
      </c>
      <c r="F155" s="60">
        <v>47</v>
      </c>
      <c r="G155" s="18" t="s">
        <v>64</v>
      </c>
      <c r="H155" s="15" t="s">
        <v>65</v>
      </c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customFormat="1" ht="15" x14ac:dyDescent="0.25">
      <c r="A156" s="34" t="s">
        <v>33</v>
      </c>
      <c r="B156" s="2">
        <f>SUM(B153:B155)</f>
        <v>422</v>
      </c>
      <c r="C156" s="35">
        <f>SUM(C153:C155)</f>
        <v>9.0399999999999991</v>
      </c>
      <c r="D156" s="35">
        <f>SUM(D153:D155)</f>
        <v>12.159999999999998</v>
      </c>
      <c r="E156" s="2">
        <f>SUM(E153:E155)</f>
        <v>71.899999999999991</v>
      </c>
      <c r="F156" s="35">
        <f>SUM(F153:F155)</f>
        <v>418.7</v>
      </c>
      <c r="G156" s="36"/>
      <c r="H156" s="2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customFormat="1" ht="15" x14ac:dyDescent="0.25">
      <c r="A157" s="34" t="s">
        <v>41</v>
      </c>
      <c r="B157" s="25"/>
      <c r="C157" s="35">
        <f>SUM(C151,C156)</f>
        <v>36.020000000000003</v>
      </c>
      <c r="D157" s="35">
        <f>SUM(D151,D156)</f>
        <v>48.16</v>
      </c>
      <c r="E157" s="2">
        <f>SUM(E151,E156)</f>
        <v>207.94</v>
      </c>
      <c r="F157" s="35">
        <f>SUM(F151,F156)</f>
        <v>1414.91</v>
      </c>
      <c r="G157" s="36"/>
      <c r="H157" s="2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customFormat="1" ht="15" x14ac:dyDescent="0.25">
      <c r="A158" s="125" t="s">
        <v>84</v>
      </c>
      <c r="B158" s="125"/>
      <c r="C158" s="125"/>
      <c r="D158" s="125"/>
      <c r="E158" s="125"/>
      <c r="F158" s="125"/>
      <c r="G158" s="125"/>
      <c r="H158" s="12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customFormat="1" ht="15" x14ac:dyDescent="0.25">
      <c r="A159" s="127" t="s">
        <v>3</v>
      </c>
      <c r="B159" s="128"/>
      <c r="C159" s="128"/>
      <c r="D159" s="128"/>
      <c r="E159" s="128"/>
      <c r="F159" s="128"/>
      <c r="G159" s="128"/>
      <c r="H159" s="129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customFormat="1" ht="22.5" x14ac:dyDescent="0.25">
      <c r="A160" s="2" t="s">
        <v>4</v>
      </c>
      <c r="B160" s="3" t="s">
        <v>5</v>
      </c>
      <c r="C160" s="4" t="s">
        <v>6</v>
      </c>
      <c r="D160" s="4" t="s">
        <v>7</v>
      </c>
      <c r="E160" s="4" t="s">
        <v>8</v>
      </c>
      <c r="F160" s="5" t="s">
        <v>9</v>
      </c>
      <c r="G160" s="6" t="s">
        <v>10</v>
      </c>
      <c r="H160" s="4" t="s">
        <v>11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 customFormat="1" ht="15" x14ac:dyDescent="0.25">
      <c r="A161" s="82" t="s">
        <v>101</v>
      </c>
      <c r="B161" s="26">
        <v>260</v>
      </c>
      <c r="C161" s="13">
        <v>1.51</v>
      </c>
      <c r="D161" s="13">
        <v>6.39</v>
      </c>
      <c r="E161" s="13">
        <v>7.99</v>
      </c>
      <c r="F161" s="13">
        <v>94.43</v>
      </c>
      <c r="G161" s="10" t="s">
        <v>102</v>
      </c>
      <c r="H161" s="11" t="s">
        <v>103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 customFormat="1" ht="15" x14ac:dyDescent="0.25">
      <c r="A162" s="72" t="s">
        <v>153</v>
      </c>
      <c r="B162" s="13">
        <v>100</v>
      </c>
      <c r="C162" s="13">
        <v>21.14</v>
      </c>
      <c r="D162" s="13">
        <v>15.85</v>
      </c>
      <c r="E162" s="13">
        <v>6.26</v>
      </c>
      <c r="F162" s="13">
        <v>266.26</v>
      </c>
      <c r="G162" s="14" t="s">
        <v>154</v>
      </c>
      <c r="H162" s="93" t="s">
        <v>155</v>
      </c>
      <c r="I162" s="1"/>
      <c r="J162" s="1"/>
      <c r="K162" s="1"/>
      <c r="L162" s="102"/>
      <c r="M162" s="48"/>
      <c r="N162" s="10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customFormat="1" ht="24" x14ac:dyDescent="0.25">
      <c r="A163" s="15" t="s">
        <v>124</v>
      </c>
      <c r="B163" s="31">
        <v>180</v>
      </c>
      <c r="C163" s="60">
        <v>4.38</v>
      </c>
      <c r="D163" s="60">
        <v>6.44</v>
      </c>
      <c r="E163" s="60">
        <v>44.02</v>
      </c>
      <c r="F163" s="60">
        <v>251.64</v>
      </c>
      <c r="G163" s="104" t="s">
        <v>50</v>
      </c>
      <c r="H163" s="105" t="s">
        <v>51</v>
      </c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06"/>
      <c r="BI163" s="106"/>
      <c r="BJ163" s="106"/>
      <c r="BK163" s="106"/>
      <c r="BL163" s="106"/>
      <c r="BM163" s="106"/>
      <c r="BN163" s="106"/>
      <c r="BO163" s="106"/>
      <c r="BP163" s="106"/>
      <c r="BQ163" s="106"/>
      <c r="BR163" s="106"/>
      <c r="BS163" s="106"/>
      <c r="BT163" s="106"/>
      <c r="BU163" s="106"/>
      <c r="BV163" s="106"/>
      <c r="BW163" s="106"/>
      <c r="BX163" s="106"/>
      <c r="BY163" s="106"/>
      <c r="BZ163" s="106"/>
      <c r="CA163" s="106"/>
      <c r="CB163" s="106"/>
      <c r="CC163" s="106"/>
      <c r="CD163" s="106"/>
      <c r="CE163" s="106"/>
      <c r="CF163" s="106"/>
      <c r="CG163" s="106"/>
      <c r="CH163" s="106"/>
      <c r="CI163" s="106"/>
      <c r="CJ163" s="106"/>
      <c r="CK163" s="106"/>
      <c r="CL163" s="106"/>
      <c r="CM163" s="106"/>
      <c r="CN163" s="106"/>
      <c r="CO163" s="106"/>
      <c r="CP163" s="106"/>
      <c r="CQ163" s="106"/>
      <c r="CR163" s="106"/>
      <c r="CS163" s="106"/>
      <c r="CT163" s="106"/>
      <c r="CU163" s="106"/>
      <c r="CV163" s="106"/>
      <c r="CW163" s="106"/>
      <c r="CX163" s="106"/>
      <c r="CY163" s="106"/>
      <c r="CZ163" s="106"/>
      <c r="DA163" s="106"/>
      <c r="DB163" s="106"/>
      <c r="DC163" s="106"/>
      <c r="DD163" s="106"/>
      <c r="DE163" s="106"/>
      <c r="DF163" s="106"/>
      <c r="DG163" s="106"/>
      <c r="DH163" s="106"/>
      <c r="DI163" s="106"/>
      <c r="DJ163" s="106"/>
      <c r="DK163" s="106"/>
      <c r="DL163" s="106"/>
      <c r="DM163" s="106"/>
      <c r="DN163" s="106"/>
      <c r="DO163" s="106"/>
      <c r="DP163" s="106"/>
      <c r="DQ163" s="106"/>
      <c r="DR163" s="106"/>
      <c r="DS163" s="106"/>
      <c r="DT163" s="106"/>
      <c r="DU163" s="106"/>
      <c r="DV163" s="106"/>
      <c r="DW163" s="106"/>
      <c r="DX163" s="106"/>
      <c r="DY163" s="106"/>
      <c r="DZ163" s="106"/>
      <c r="EA163" s="106"/>
      <c r="EB163" s="106"/>
      <c r="EC163" s="106"/>
      <c r="ED163" s="106"/>
      <c r="EE163" s="106"/>
      <c r="EF163" s="106"/>
      <c r="EG163" s="106"/>
      <c r="EH163" s="106"/>
      <c r="EI163" s="106"/>
      <c r="EJ163" s="106"/>
      <c r="EK163" s="106"/>
      <c r="EL163" s="106"/>
      <c r="EM163" s="106"/>
      <c r="EN163" s="106"/>
      <c r="EO163" s="106"/>
      <c r="EP163" s="106"/>
      <c r="EQ163" s="106"/>
      <c r="ER163" s="106"/>
      <c r="ES163" s="106"/>
      <c r="ET163" s="106"/>
      <c r="EU163" s="106"/>
      <c r="EV163" s="106"/>
      <c r="EW163" s="106"/>
      <c r="EX163" s="106"/>
      <c r="EY163" s="106"/>
      <c r="EZ163" s="106"/>
      <c r="FA163" s="106"/>
      <c r="FB163" s="106"/>
      <c r="FC163" s="106"/>
      <c r="FD163" s="106"/>
      <c r="FE163" s="106"/>
      <c r="FF163" s="106"/>
      <c r="FG163" s="106"/>
      <c r="FH163" s="106"/>
      <c r="FI163" s="106"/>
      <c r="FJ163" s="106"/>
      <c r="FK163" s="106"/>
      <c r="FL163" s="106"/>
      <c r="FM163" s="106"/>
      <c r="FN163" s="106"/>
      <c r="FO163" s="106"/>
      <c r="FP163" s="106"/>
      <c r="FQ163" s="106"/>
      <c r="FR163" s="106"/>
      <c r="FS163" s="106"/>
      <c r="FT163" s="106"/>
      <c r="FU163" s="106"/>
      <c r="FV163" s="106"/>
      <c r="FW163" s="106"/>
      <c r="FX163" s="106"/>
      <c r="FY163" s="106"/>
      <c r="FZ163" s="106"/>
      <c r="GA163" s="106"/>
      <c r="GB163" s="106"/>
      <c r="GC163" s="106"/>
      <c r="GD163" s="106"/>
      <c r="GE163" s="106"/>
      <c r="GF163" s="106"/>
      <c r="GG163" s="106"/>
      <c r="GH163" s="106"/>
      <c r="GI163" s="106"/>
      <c r="GJ163" s="106"/>
      <c r="GK163" s="106"/>
      <c r="GL163" s="106"/>
      <c r="GM163" s="106"/>
      <c r="GN163" s="106"/>
      <c r="GO163" s="106"/>
      <c r="GP163" s="106"/>
      <c r="GQ163" s="106"/>
      <c r="GR163" s="106"/>
      <c r="GS163" s="106"/>
      <c r="GT163" s="106"/>
      <c r="GU163" s="106"/>
      <c r="GV163" s="106"/>
      <c r="GW163" s="106"/>
      <c r="GX163" s="106"/>
      <c r="GY163" s="106"/>
      <c r="GZ163" s="106"/>
      <c r="HA163" s="106"/>
      <c r="HB163" s="106"/>
      <c r="HC163" s="106"/>
      <c r="HD163" s="106"/>
      <c r="HE163" s="106"/>
      <c r="HF163" s="106"/>
      <c r="HG163" s="106"/>
      <c r="HH163" s="106"/>
      <c r="HI163" s="106"/>
      <c r="HJ163" s="106"/>
      <c r="HK163" s="106"/>
      <c r="HL163" s="106"/>
      <c r="HM163" s="106"/>
      <c r="HN163" s="106"/>
      <c r="HO163" s="106"/>
      <c r="HP163" s="106"/>
      <c r="HQ163" s="106"/>
      <c r="HR163" s="106"/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106"/>
      <c r="ID163" s="106"/>
      <c r="IE163" s="106"/>
      <c r="IF163" s="106"/>
      <c r="IG163" s="106"/>
      <c r="IH163" s="106"/>
      <c r="II163" s="106"/>
      <c r="IJ163" s="106"/>
      <c r="IK163" s="106"/>
      <c r="IL163" s="106"/>
      <c r="IM163" s="106"/>
      <c r="IN163" s="106"/>
      <c r="IO163" s="106"/>
      <c r="IP163" s="106"/>
      <c r="IQ163" s="106"/>
      <c r="IR163" s="106"/>
      <c r="IS163" s="106"/>
      <c r="IT163" s="106"/>
      <c r="IU163" s="106"/>
      <c r="IV163" s="106"/>
    </row>
    <row r="164" spans="1:256" customFormat="1" ht="24" x14ac:dyDescent="0.25">
      <c r="A164" s="20" t="s">
        <v>110</v>
      </c>
      <c r="B164" s="17">
        <v>100</v>
      </c>
      <c r="C164" s="86">
        <v>0.7</v>
      </c>
      <c r="D164" s="86">
        <f>0.02*5</f>
        <v>0.1</v>
      </c>
      <c r="E164" s="86">
        <v>1.9</v>
      </c>
      <c r="F164" s="86">
        <v>12</v>
      </c>
      <c r="G164" s="87" t="s">
        <v>53</v>
      </c>
      <c r="H164" s="23" t="s">
        <v>54</v>
      </c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  <c r="GF164" s="24"/>
      <c r="GG164" s="24"/>
      <c r="GH164" s="24"/>
      <c r="GI164" s="24"/>
      <c r="GJ164" s="24"/>
      <c r="GK164" s="24"/>
      <c r="GL164" s="24"/>
      <c r="GM164" s="24"/>
      <c r="GN164" s="24"/>
      <c r="GO164" s="24"/>
      <c r="GP164" s="24"/>
      <c r="GQ164" s="24"/>
      <c r="GR164" s="24"/>
      <c r="GS164" s="24"/>
      <c r="GT164" s="24"/>
      <c r="GU164" s="24"/>
      <c r="GV164" s="24"/>
      <c r="GW164" s="24"/>
      <c r="GX164" s="24"/>
      <c r="GY164" s="24"/>
      <c r="GZ164" s="24"/>
      <c r="HA164" s="24"/>
      <c r="HB164" s="24"/>
      <c r="HC164" s="24"/>
      <c r="HD164" s="24"/>
      <c r="HE164" s="24"/>
      <c r="HF164" s="24"/>
      <c r="HG164" s="24"/>
      <c r="HH164" s="24"/>
      <c r="HI164" s="24"/>
      <c r="HJ164" s="24"/>
      <c r="HK164" s="24"/>
      <c r="HL164" s="24"/>
      <c r="HM164" s="24"/>
      <c r="HN164" s="24"/>
      <c r="HO164" s="24"/>
      <c r="HP164" s="24"/>
      <c r="HQ164" s="24"/>
      <c r="HR164" s="24"/>
      <c r="HS164" s="24"/>
      <c r="HT164" s="24"/>
      <c r="HU164" s="24"/>
      <c r="HV164" s="24"/>
      <c r="HW164" s="24"/>
      <c r="HX164" s="24"/>
      <c r="HY164" s="24"/>
      <c r="HZ164" s="24"/>
      <c r="IA164" s="24"/>
      <c r="IB164" s="24"/>
      <c r="IC164" s="24"/>
      <c r="ID164" s="24"/>
      <c r="IE164" s="24"/>
      <c r="IF164" s="24"/>
      <c r="IG164" s="24"/>
      <c r="IH164" s="24"/>
      <c r="II164" s="24"/>
      <c r="IJ164" s="24"/>
      <c r="IK164" s="24"/>
      <c r="IL164" s="24"/>
      <c r="IM164" s="24"/>
      <c r="IN164" s="24"/>
      <c r="IO164" s="24"/>
      <c r="IP164" s="24"/>
      <c r="IQ164" s="24"/>
      <c r="IR164" s="24"/>
      <c r="IS164" s="24"/>
      <c r="IT164" s="24"/>
      <c r="IU164" s="24"/>
      <c r="IV164" s="24"/>
    </row>
    <row r="165" spans="1:256" customFormat="1" ht="15" x14ac:dyDescent="0.25">
      <c r="A165" s="39" t="s">
        <v>55</v>
      </c>
      <c r="B165" s="54">
        <v>200</v>
      </c>
      <c r="C165" s="13">
        <v>0.1</v>
      </c>
      <c r="D165" s="13">
        <v>0.1</v>
      </c>
      <c r="E165" s="13">
        <v>15.9</v>
      </c>
      <c r="F165" s="13">
        <v>65</v>
      </c>
      <c r="G165" s="55">
        <v>492</v>
      </c>
      <c r="H165" s="11" t="s">
        <v>56</v>
      </c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  <c r="FY165" s="24"/>
      <c r="FZ165" s="24"/>
      <c r="GA165" s="24"/>
      <c r="GB165" s="24"/>
      <c r="GC165" s="24"/>
      <c r="GD165" s="24"/>
      <c r="GE165" s="24"/>
      <c r="GF165" s="24"/>
      <c r="GG165" s="24"/>
      <c r="GH165" s="24"/>
      <c r="GI165" s="24"/>
      <c r="GJ165" s="24"/>
      <c r="GK165" s="24"/>
      <c r="GL165" s="24"/>
      <c r="GM165" s="24"/>
      <c r="GN165" s="24"/>
      <c r="GO165" s="24"/>
      <c r="GP165" s="24"/>
      <c r="GQ165" s="24"/>
      <c r="GR165" s="24"/>
      <c r="GS165" s="24"/>
      <c r="GT165" s="24"/>
      <c r="GU165" s="24"/>
      <c r="GV165" s="24"/>
      <c r="GW165" s="24"/>
      <c r="GX165" s="24"/>
      <c r="GY165" s="24"/>
      <c r="GZ165" s="24"/>
      <c r="HA165" s="24"/>
      <c r="HB165" s="24"/>
      <c r="HC165" s="24"/>
      <c r="HD165" s="24"/>
      <c r="HE165" s="24"/>
      <c r="HF165" s="24"/>
      <c r="HG165" s="24"/>
      <c r="HH165" s="24"/>
      <c r="HI165" s="24"/>
      <c r="HJ165" s="24"/>
      <c r="HK165" s="24"/>
      <c r="HL165" s="24"/>
      <c r="HM165" s="24"/>
      <c r="HN165" s="24"/>
      <c r="HO165" s="24"/>
      <c r="HP165" s="24"/>
      <c r="HQ165" s="24"/>
      <c r="HR165" s="24"/>
      <c r="HS165" s="24"/>
      <c r="HT165" s="24"/>
      <c r="HU165" s="24"/>
      <c r="HV165" s="24"/>
      <c r="HW165" s="24"/>
      <c r="HX165" s="24"/>
      <c r="HY165" s="24"/>
      <c r="HZ165" s="24"/>
      <c r="IA165" s="24"/>
      <c r="IB165" s="24"/>
      <c r="IC165" s="24"/>
      <c r="ID165" s="24"/>
      <c r="IE165" s="24"/>
      <c r="IF165" s="24"/>
      <c r="IG165" s="24"/>
      <c r="IH165" s="24"/>
      <c r="II165" s="24"/>
      <c r="IJ165" s="24"/>
      <c r="IK165" s="24"/>
      <c r="IL165" s="24"/>
      <c r="IM165" s="24"/>
      <c r="IN165" s="24"/>
      <c r="IO165" s="24"/>
      <c r="IP165" s="24"/>
      <c r="IQ165" s="24"/>
      <c r="IR165" s="24"/>
      <c r="IS165" s="24"/>
      <c r="IT165" s="24"/>
      <c r="IU165" s="24"/>
      <c r="IV165" s="24"/>
    </row>
    <row r="166" spans="1:256" customFormat="1" ht="15" x14ac:dyDescent="0.25">
      <c r="A166" s="28" t="s">
        <v>27</v>
      </c>
      <c r="B166" s="29">
        <v>40</v>
      </c>
      <c r="C166" s="17">
        <v>2.6</v>
      </c>
      <c r="D166" s="17">
        <v>0.4</v>
      </c>
      <c r="E166" s="17">
        <v>17.2</v>
      </c>
      <c r="F166" s="17">
        <v>85</v>
      </c>
      <c r="G166" s="30" t="s">
        <v>28</v>
      </c>
      <c r="H166" s="15" t="s">
        <v>29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 customFormat="1" ht="15" x14ac:dyDescent="0.25">
      <c r="A167" s="28" t="s">
        <v>30</v>
      </c>
      <c r="B167" s="31">
        <v>60</v>
      </c>
      <c r="C167" s="31">
        <v>4.8</v>
      </c>
      <c r="D167" s="31">
        <v>0.6</v>
      </c>
      <c r="E167" s="32">
        <v>30.6</v>
      </c>
      <c r="F167" s="31">
        <v>150</v>
      </c>
      <c r="G167" s="33" t="s">
        <v>31</v>
      </c>
      <c r="H167" s="23" t="s">
        <v>32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 customFormat="1" ht="15" x14ac:dyDescent="0.25">
      <c r="A168" s="34" t="s">
        <v>33</v>
      </c>
      <c r="B168" s="2">
        <f>SUM(B161:B167)</f>
        <v>940</v>
      </c>
      <c r="C168" s="35">
        <f>SUM(C161:C167)</f>
        <v>35.230000000000004</v>
      </c>
      <c r="D168" s="35">
        <f>SUM(D161:D167)</f>
        <v>29.880000000000003</v>
      </c>
      <c r="E168" s="2">
        <f>SUM(E161:E167)</f>
        <v>123.87</v>
      </c>
      <c r="F168" s="35">
        <f>SUM(F161:F167)</f>
        <v>924.32999999999993</v>
      </c>
      <c r="G168" s="36"/>
      <c r="H168" s="2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 customFormat="1" ht="15" x14ac:dyDescent="0.25">
      <c r="A169" s="125" t="s">
        <v>34</v>
      </c>
      <c r="B169" s="125"/>
      <c r="C169" s="126"/>
      <c r="D169" s="126"/>
      <c r="E169" s="126"/>
      <c r="F169" s="126"/>
      <c r="G169" s="125"/>
      <c r="H169" s="12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 s="71" customFormat="1" x14ac:dyDescent="0.2">
      <c r="A170" s="68" t="s">
        <v>156</v>
      </c>
      <c r="B170" s="107">
        <v>100</v>
      </c>
      <c r="C170" s="43">
        <v>8.5</v>
      </c>
      <c r="D170" s="43">
        <v>8.8800000000000008</v>
      </c>
      <c r="E170" s="79">
        <v>38.880000000000003</v>
      </c>
      <c r="F170" s="79">
        <v>244.8</v>
      </c>
      <c r="G170" s="69" t="s">
        <v>157</v>
      </c>
      <c r="H170" s="108" t="s">
        <v>158</v>
      </c>
    </row>
    <row r="171" spans="1:256" customFormat="1" ht="15" x14ac:dyDescent="0.25">
      <c r="A171" s="25" t="s">
        <v>60</v>
      </c>
      <c r="B171" s="59">
        <v>215</v>
      </c>
      <c r="C171" s="59">
        <v>7.0000000000000007E-2</v>
      </c>
      <c r="D171" s="59">
        <v>0.02</v>
      </c>
      <c r="E171" s="59">
        <v>15</v>
      </c>
      <c r="F171" s="59">
        <v>60</v>
      </c>
      <c r="G171" s="14" t="s">
        <v>61</v>
      </c>
      <c r="H171" s="27" t="s">
        <v>62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customFormat="1" ht="15" x14ac:dyDescent="0.25">
      <c r="A172" s="15" t="s">
        <v>63</v>
      </c>
      <c r="B172" s="21">
        <v>100</v>
      </c>
      <c r="C172" s="60">
        <v>0.04</v>
      </c>
      <c r="D172" s="60">
        <v>0.04</v>
      </c>
      <c r="E172" s="60">
        <v>9.8000000000000007</v>
      </c>
      <c r="F172" s="60">
        <v>47</v>
      </c>
      <c r="G172" s="18" t="s">
        <v>64</v>
      </c>
      <c r="H172" s="15" t="s">
        <v>65</v>
      </c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customFormat="1" ht="15" x14ac:dyDescent="0.25">
      <c r="A173" s="34" t="s">
        <v>33</v>
      </c>
      <c r="B173" s="2">
        <f>SUM(B170:B172)</f>
        <v>415</v>
      </c>
      <c r="C173" s="35">
        <f>SUM(C170:C172)</f>
        <v>8.61</v>
      </c>
      <c r="D173" s="35">
        <f>SUM(D170:D172)</f>
        <v>8.94</v>
      </c>
      <c r="E173" s="2">
        <f>SUM(E170:E172)</f>
        <v>63.680000000000007</v>
      </c>
      <c r="F173" s="35">
        <f>SUM(F170:F172)</f>
        <v>351.8</v>
      </c>
      <c r="G173" s="36"/>
      <c r="H173" s="2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customFormat="1" ht="15" x14ac:dyDescent="0.25">
      <c r="A174" s="34" t="s">
        <v>41</v>
      </c>
      <c r="B174" s="25"/>
      <c r="C174" s="35">
        <f>SUM(C168,C173)</f>
        <v>43.84</v>
      </c>
      <c r="D174" s="35">
        <f>SUM(D168,D173)</f>
        <v>38.82</v>
      </c>
      <c r="E174" s="2">
        <f>SUM(E168,E173)</f>
        <v>187.55</v>
      </c>
      <c r="F174" s="35">
        <f>SUM(F168,F173)</f>
        <v>1276.1299999999999</v>
      </c>
      <c r="G174" s="36"/>
      <c r="H174" s="2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 customFormat="1" ht="15" x14ac:dyDescent="0.25">
      <c r="A175" s="125" t="s">
        <v>100</v>
      </c>
      <c r="B175" s="125"/>
      <c r="C175" s="125"/>
      <c r="D175" s="125"/>
      <c r="E175" s="125"/>
      <c r="F175" s="125"/>
      <c r="G175" s="125"/>
      <c r="H175" s="12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 customFormat="1" ht="15" x14ac:dyDescent="0.25">
      <c r="A176" s="127" t="s">
        <v>3</v>
      </c>
      <c r="B176" s="128"/>
      <c r="C176" s="128"/>
      <c r="D176" s="128"/>
      <c r="E176" s="128"/>
      <c r="F176" s="128"/>
      <c r="G176" s="128"/>
      <c r="H176" s="129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 customFormat="1" ht="22.5" x14ac:dyDescent="0.25">
      <c r="A177" s="2" t="s">
        <v>4</v>
      </c>
      <c r="B177" s="3" t="s">
        <v>5</v>
      </c>
      <c r="C177" s="4" t="s">
        <v>6</v>
      </c>
      <c r="D177" s="4" t="s">
        <v>7</v>
      </c>
      <c r="E177" s="4" t="s">
        <v>8</v>
      </c>
      <c r="F177" s="5" t="s">
        <v>9</v>
      </c>
      <c r="G177" s="6" t="s">
        <v>10</v>
      </c>
      <c r="H177" s="4" t="s">
        <v>11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customFormat="1" ht="15" x14ac:dyDescent="0.25">
      <c r="A178" s="7" t="s">
        <v>85</v>
      </c>
      <c r="B178" s="42">
        <v>260</v>
      </c>
      <c r="C178" s="9">
        <v>6.73</v>
      </c>
      <c r="D178" s="9">
        <v>5.43</v>
      </c>
      <c r="E178" s="9">
        <v>24.15</v>
      </c>
      <c r="F178" s="9">
        <v>185.07</v>
      </c>
      <c r="G178" s="14" t="s">
        <v>86</v>
      </c>
      <c r="H178" s="11" t="s">
        <v>87</v>
      </c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4"/>
      <c r="GS178" s="24"/>
      <c r="GT178" s="24"/>
      <c r="GU178" s="24"/>
      <c r="GV178" s="24"/>
      <c r="GW178" s="24"/>
      <c r="GX178" s="24"/>
      <c r="GY178" s="24"/>
      <c r="GZ178" s="24"/>
      <c r="HA178" s="24"/>
      <c r="HB178" s="24"/>
      <c r="HC178" s="24"/>
      <c r="HD178" s="24"/>
      <c r="HE178" s="24"/>
      <c r="HF178" s="24"/>
      <c r="HG178" s="24"/>
      <c r="HH178" s="24"/>
      <c r="HI178" s="24"/>
      <c r="HJ178" s="24"/>
      <c r="HK178" s="24"/>
      <c r="HL178" s="24"/>
      <c r="HM178" s="24"/>
      <c r="HN178" s="24"/>
      <c r="HO178" s="24"/>
      <c r="HP178" s="24"/>
      <c r="HQ178" s="24"/>
      <c r="HR178" s="24"/>
      <c r="HS178" s="24"/>
      <c r="HT178" s="24"/>
      <c r="HU178" s="24"/>
      <c r="HV178" s="24"/>
      <c r="HW178" s="24"/>
      <c r="HX178" s="24"/>
      <c r="HY178" s="24"/>
      <c r="HZ178" s="24"/>
      <c r="IA178" s="24"/>
      <c r="IB178" s="24"/>
      <c r="IC178" s="24"/>
      <c r="ID178" s="24"/>
      <c r="IE178" s="24"/>
      <c r="IF178" s="24"/>
      <c r="IG178" s="24"/>
      <c r="IH178" s="24"/>
      <c r="II178" s="24"/>
      <c r="IJ178" s="24"/>
      <c r="IK178" s="24"/>
      <c r="IL178" s="24"/>
      <c r="IM178" s="24"/>
      <c r="IN178" s="24"/>
      <c r="IO178" s="24"/>
      <c r="IP178" s="24"/>
      <c r="IQ178" s="24"/>
      <c r="IR178" s="24"/>
      <c r="IS178" s="24"/>
      <c r="IT178" s="24"/>
      <c r="IU178" s="24"/>
      <c r="IV178" s="24"/>
    </row>
    <row r="179" spans="1:256" customFormat="1" ht="15" x14ac:dyDescent="0.25">
      <c r="A179" s="7" t="s">
        <v>159</v>
      </c>
      <c r="B179" s="109">
        <v>100</v>
      </c>
      <c r="C179" s="13">
        <v>13.02</v>
      </c>
      <c r="D179" s="13">
        <v>17.48</v>
      </c>
      <c r="E179" s="13">
        <v>13.37</v>
      </c>
      <c r="F179" s="13">
        <v>265</v>
      </c>
      <c r="G179" s="73" t="s">
        <v>160</v>
      </c>
      <c r="H179" s="27" t="s">
        <v>161</v>
      </c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4"/>
      <c r="EF179" s="24"/>
      <c r="EG179" s="24"/>
      <c r="EH179" s="24"/>
      <c r="EI179" s="24"/>
      <c r="EJ179" s="24"/>
      <c r="EK179" s="24"/>
      <c r="EL179" s="24"/>
      <c r="EM179" s="24"/>
      <c r="EN179" s="24"/>
      <c r="EO179" s="24"/>
      <c r="EP179" s="24"/>
      <c r="EQ179" s="24"/>
      <c r="ER179" s="24"/>
      <c r="ES179" s="24"/>
      <c r="ET179" s="24"/>
      <c r="EU179" s="24"/>
      <c r="EV179" s="24"/>
      <c r="EW179" s="24"/>
      <c r="EX179" s="24"/>
      <c r="EY179" s="24"/>
      <c r="EZ179" s="24"/>
      <c r="FA179" s="24"/>
      <c r="FB179" s="24"/>
      <c r="FC179" s="24"/>
      <c r="FD179" s="24"/>
      <c r="FE179" s="24"/>
      <c r="FF179" s="24"/>
      <c r="FG179" s="24"/>
      <c r="FH179" s="24"/>
      <c r="FI179" s="24"/>
      <c r="FJ179" s="24"/>
      <c r="FK179" s="24"/>
      <c r="FL179" s="24"/>
      <c r="FM179" s="24"/>
      <c r="FN179" s="24"/>
      <c r="FO179" s="24"/>
      <c r="FP179" s="24"/>
      <c r="FQ179" s="24"/>
      <c r="FR179" s="24"/>
      <c r="FS179" s="24"/>
      <c r="FT179" s="24"/>
      <c r="FU179" s="24"/>
      <c r="FV179" s="24"/>
      <c r="FW179" s="24"/>
      <c r="FX179" s="24"/>
      <c r="FY179" s="24"/>
      <c r="FZ179" s="24"/>
      <c r="GA179" s="24"/>
      <c r="GB179" s="24"/>
      <c r="GC179" s="24"/>
      <c r="GD179" s="24"/>
      <c r="GE179" s="24"/>
      <c r="GF179" s="24"/>
      <c r="GG179" s="24"/>
      <c r="GH179" s="24"/>
      <c r="GI179" s="24"/>
      <c r="GJ179" s="24"/>
      <c r="GK179" s="24"/>
      <c r="GL179" s="24"/>
      <c r="GM179" s="24"/>
      <c r="GN179" s="24"/>
      <c r="GO179" s="24"/>
      <c r="GP179" s="24"/>
      <c r="GQ179" s="24"/>
      <c r="GR179" s="24"/>
      <c r="GS179" s="24"/>
      <c r="GT179" s="24"/>
      <c r="GU179" s="24"/>
      <c r="GV179" s="24"/>
      <c r="GW179" s="24"/>
      <c r="GX179" s="24"/>
      <c r="GY179" s="24"/>
      <c r="GZ179" s="24"/>
      <c r="HA179" s="24"/>
      <c r="HB179" s="24"/>
      <c r="HC179" s="24"/>
      <c r="HD179" s="24"/>
      <c r="HE179" s="24"/>
      <c r="HF179" s="24"/>
      <c r="HG179" s="24"/>
      <c r="HH179" s="24"/>
      <c r="HI179" s="24"/>
      <c r="HJ179" s="24"/>
      <c r="HK179" s="24"/>
      <c r="HL179" s="24"/>
      <c r="HM179" s="24"/>
      <c r="HN179" s="24"/>
      <c r="HO179" s="24"/>
      <c r="HP179" s="24"/>
      <c r="HQ179" s="24"/>
      <c r="HR179" s="24"/>
      <c r="HS179" s="24"/>
      <c r="HT179" s="24"/>
      <c r="HU179" s="24"/>
      <c r="HV179" s="24"/>
      <c r="HW179" s="24"/>
      <c r="HX179" s="24"/>
      <c r="HY179" s="24"/>
      <c r="HZ179" s="24"/>
      <c r="IA179" s="24"/>
      <c r="IB179" s="24"/>
      <c r="IC179" s="24"/>
      <c r="ID179" s="24"/>
      <c r="IE179" s="24"/>
      <c r="IF179" s="24"/>
      <c r="IG179" s="24"/>
      <c r="IH179" s="24"/>
      <c r="II179" s="24"/>
      <c r="IJ179" s="24"/>
      <c r="IK179" s="24"/>
      <c r="IL179" s="24"/>
      <c r="IM179" s="24"/>
      <c r="IN179" s="24"/>
      <c r="IO179" s="24"/>
      <c r="IP179" s="24"/>
      <c r="IQ179" s="24"/>
      <c r="IR179" s="24"/>
      <c r="IS179" s="24"/>
      <c r="IT179" s="24"/>
      <c r="IU179" s="24"/>
      <c r="IV179" s="24"/>
    </row>
    <row r="180" spans="1:256" customFormat="1" ht="15" x14ac:dyDescent="0.25">
      <c r="A180" s="7" t="s">
        <v>162</v>
      </c>
      <c r="B180" s="59">
        <v>180</v>
      </c>
      <c r="C180" s="90">
        <v>6.62</v>
      </c>
      <c r="D180" s="90">
        <v>5.42</v>
      </c>
      <c r="E180" s="90">
        <v>31.73</v>
      </c>
      <c r="F180" s="90">
        <v>202.14</v>
      </c>
      <c r="G180" s="38" t="s">
        <v>19</v>
      </c>
      <c r="H180" s="7" t="s">
        <v>20</v>
      </c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24"/>
      <c r="EZ180" s="24"/>
      <c r="FA180" s="24"/>
      <c r="FB180" s="24"/>
      <c r="FC180" s="24"/>
      <c r="FD180" s="24"/>
      <c r="FE180" s="24"/>
      <c r="FF180" s="24"/>
      <c r="FG180" s="24"/>
      <c r="FH180" s="24"/>
      <c r="FI180" s="24"/>
      <c r="FJ180" s="24"/>
      <c r="FK180" s="24"/>
      <c r="FL180" s="24"/>
      <c r="FM180" s="24"/>
      <c r="FN180" s="24"/>
      <c r="FO180" s="24"/>
      <c r="FP180" s="24"/>
      <c r="FQ180" s="24"/>
      <c r="FR180" s="24"/>
      <c r="FS180" s="24"/>
      <c r="FT180" s="24"/>
      <c r="FU180" s="24"/>
      <c r="FV180" s="24"/>
      <c r="FW180" s="24"/>
      <c r="FX180" s="24"/>
      <c r="FY180" s="24"/>
      <c r="FZ180" s="24"/>
      <c r="GA180" s="24"/>
      <c r="GB180" s="24"/>
      <c r="GC180" s="24"/>
      <c r="GD180" s="24"/>
      <c r="GE180" s="24"/>
      <c r="GF180" s="24"/>
      <c r="GG180" s="24"/>
      <c r="GH180" s="24"/>
      <c r="GI180" s="24"/>
      <c r="GJ180" s="24"/>
      <c r="GK180" s="24"/>
      <c r="GL180" s="24"/>
      <c r="GM180" s="24"/>
      <c r="GN180" s="24"/>
      <c r="GO180" s="24"/>
      <c r="GP180" s="24"/>
      <c r="GQ180" s="24"/>
      <c r="GR180" s="24"/>
      <c r="GS180" s="24"/>
      <c r="GT180" s="24"/>
      <c r="GU180" s="24"/>
      <c r="GV180" s="24"/>
      <c r="GW180" s="24"/>
      <c r="GX180" s="24"/>
      <c r="GY180" s="24"/>
      <c r="GZ180" s="24"/>
      <c r="HA180" s="24"/>
      <c r="HB180" s="24"/>
      <c r="HC180" s="24"/>
      <c r="HD180" s="24"/>
      <c r="HE180" s="24"/>
      <c r="HF180" s="24"/>
      <c r="HG180" s="24"/>
      <c r="HH180" s="24"/>
      <c r="HI180" s="24"/>
      <c r="HJ180" s="24"/>
      <c r="HK180" s="24"/>
      <c r="HL180" s="24"/>
      <c r="HM180" s="24"/>
      <c r="HN180" s="24"/>
      <c r="HO180" s="24"/>
      <c r="HP180" s="24"/>
      <c r="HQ180" s="24"/>
      <c r="HR180" s="24"/>
      <c r="HS180" s="24"/>
      <c r="HT180" s="24"/>
      <c r="HU180" s="24"/>
      <c r="HV180" s="24"/>
      <c r="HW180" s="24"/>
      <c r="HX180" s="24"/>
      <c r="HY180" s="24"/>
      <c r="HZ180" s="24"/>
      <c r="IA180" s="24"/>
      <c r="IB180" s="24"/>
      <c r="IC180" s="24"/>
      <c r="ID180" s="24"/>
      <c r="IE180" s="24"/>
      <c r="IF180" s="24"/>
      <c r="IG180" s="24"/>
      <c r="IH180" s="24"/>
      <c r="II180" s="24"/>
      <c r="IJ180" s="24"/>
      <c r="IK180" s="24"/>
      <c r="IL180" s="24"/>
      <c r="IM180" s="24"/>
      <c r="IN180" s="24"/>
      <c r="IO180" s="24"/>
      <c r="IP180" s="24"/>
      <c r="IQ180" s="24"/>
      <c r="IR180" s="24"/>
      <c r="IS180" s="24"/>
      <c r="IT180" s="24"/>
      <c r="IU180" s="24"/>
      <c r="IV180" s="24"/>
    </row>
    <row r="181" spans="1:256" customFormat="1" ht="24" x14ac:dyDescent="0.25">
      <c r="A181" s="20" t="s">
        <v>163</v>
      </c>
      <c r="B181" s="21">
        <v>100</v>
      </c>
      <c r="C181" s="13">
        <v>1.72</v>
      </c>
      <c r="D181" s="13">
        <v>8.4</v>
      </c>
      <c r="E181" s="13">
        <v>5.4</v>
      </c>
      <c r="F181" s="13">
        <v>105</v>
      </c>
      <c r="G181" s="22" t="s">
        <v>164</v>
      </c>
      <c r="H181" s="11" t="s">
        <v>165</v>
      </c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  <c r="ET181" s="24"/>
      <c r="EU181" s="24"/>
      <c r="EV181" s="24"/>
      <c r="EW181" s="24"/>
      <c r="EX181" s="24"/>
      <c r="EY181" s="24"/>
      <c r="EZ181" s="24"/>
      <c r="FA181" s="24"/>
      <c r="FB181" s="24"/>
      <c r="FC181" s="24"/>
      <c r="FD181" s="24"/>
      <c r="FE181" s="24"/>
      <c r="FF181" s="24"/>
      <c r="FG181" s="24"/>
      <c r="FH181" s="24"/>
      <c r="FI181" s="24"/>
      <c r="FJ181" s="24"/>
      <c r="FK181" s="24"/>
      <c r="FL181" s="24"/>
      <c r="FM181" s="24"/>
      <c r="FN181" s="24"/>
      <c r="FO181" s="24"/>
      <c r="FP181" s="24"/>
      <c r="FQ181" s="24"/>
      <c r="FR181" s="24"/>
      <c r="FS181" s="24"/>
      <c r="FT181" s="24"/>
      <c r="FU181" s="24"/>
      <c r="FV181" s="24"/>
      <c r="FW181" s="24"/>
      <c r="FX181" s="24"/>
      <c r="FY181" s="24"/>
      <c r="FZ181" s="24"/>
      <c r="GA181" s="24"/>
      <c r="GB181" s="24"/>
      <c r="GC181" s="24"/>
      <c r="GD181" s="24"/>
      <c r="GE181" s="24"/>
      <c r="GF181" s="24"/>
      <c r="GG181" s="24"/>
      <c r="GH181" s="24"/>
      <c r="GI181" s="24"/>
      <c r="GJ181" s="24"/>
      <c r="GK181" s="24"/>
      <c r="GL181" s="24"/>
      <c r="GM181" s="24"/>
      <c r="GN181" s="24"/>
      <c r="GO181" s="24"/>
      <c r="GP181" s="24"/>
      <c r="GQ181" s="24"/>
      <c r="GR181" s="24"/>
      <c r="GS181" s="24"/>
      <c r="GT181" s="24"/>
      <c r="GU181" s="24"/>
      <c r="GV181" s="24"/>
      <c r="GW181" s="24"/>
      <c r="GX181" s="24"/>
      <c r="GY181" s="24"/>
      <c r="GZ181" s="24"/>
      <c r="HA181" s="24"/>
      <c r="HB181" s="24"/>
      <c r="HC181" s="24"/>
      <c r="HD181" s="24"/>
      <c r="HE181" s="24"/>
      <c r="HF181" s="24"/>
      <c r="HG181" s="24"/>
      <c r="HH181" s="24"/>
      <c r="HI181" s="24"/>
      <c r="HJ181" s="24"/>
      <c r="HK181" s="24"/>
      <c r="HL181" s="24"/>
      <c r="HM181" s="24"/>
      <c r="HN181" s="24"/>
      <c r="HO181" s="24"/>
      <c r="HP181" s="24"/>
      <c r="HQ181" s="24"/>
      <c r="HR181" s="24"/>
      <c r="HS181" s="24"/>
      <c r="HT181" s="24"/>
      <c r="HU181" s="24"/>
      <c r="HV181" s="24"/>
      <c r="HW181" s="24"/>
      <c r="HX181" s="24"/>
      <c r="HY181" s="24"/>
      <c r="HZ181" s="24"/>
      <c r="IA181" s="24"/>
      <c r="IB181" s="24"/>
      <c r="IC181" s="24"/>
      <c r="ID181" s="24"/>
      <c r="IE181" s="24"/>
      <c r="IF181" s="24"/>
      <c r="IG181" s="24"/>
      <c r="IH181" s="24"/>
      <c r="II181" s="24"/>
      <c r="IJ181" s="24"/>
      <c r="IK181" s="24"/>
      <c r="IL181" s="24"/>
      <c r="IM181" s="24"/>
      <c r="IN181" s="24"/>
      <c r="IO181" s="24"/>
      <c r="IP181" s="24"/>
      <c r="IQ181" s="24"/>
      <c r="IR181" s="24"/>
      <c r="IS181" s="24"/>
      <c r="IT181" s="24"/>
      <c r="IU181" s="24"/>
      <c r="IV181" s="24"/>
    </row>
    <row r="182" spans="1:256" customFormat="1" ht="15" x14ac:dyDescent="0.25">
      <c r="A182" s="15" t="s">
        <v>166</v>
      </c>
      <c r="B182" s="110">
        <v>200</v>
      </c>
      <c r="C182" s="111">
        <v>0.76</v>
      </c>
      <c r="D182" s="111">
        <v>0.04</v>
      </c>
      <c r="E182" s="111">
        <v>20.22</v>
      </c>
      <c r="F182" s="111">
        <v>85.51</v>
      </c>
      <c r="G182" s="10" t="s">
        <v>167</v>
      </c>
      <c r="H182" s="11" t="s">
        <v>168</v>
      </c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  <c r="ET182" s="24"/>
      <c r="EU182" s="24"/>
      <c r="EV182" s="24"/>
      <c r="EW182" s="24"/>
      <c r="EX182" s="24"/>
      <c r="EY182" s="24"/>
      <c r="EZ182" s="24"/>
      <c r="FA182" s="24"/>
      <c r="FB182" s="24"/>
      <c r="FC182" s="24"/>
      <c r="FD182" s="24"/>
      <c r="FE182" s="24"/>
      <c r="FF182" s="24"/>
      <c r="FG182" s="24"/>
      <c r="FH182" s="24"/>
      <c r="FI182" s="24"/>
      <c r="FJ182" s="24"/>
      <c r="FK182" s="24"/>
      <c r="FL182" s="24"/>
      <c r="FM182" s="24"/>
      <c r="FN182" s="24"/>
      <c r="FO182" s="24"/>
      <c r="FP182" s="24"/>
      <c r="FQ182" s="24"/>
      <c r="FR182" s="24"/>
      <c r="FS182" s="24"/>
      <c r="FT182" s="24"/>
      <c r="FU182" s="24"/>
      <c r="FV182" s="24"/>
      <c r="FW182" s="24"/>
      <c r="FX182" s="24"/>
      <c r="FY182" s="24"/>
      <c r="FZ182" s="24"/>
      <c r="GA182" s="24"/>
      <c r="GB182" s="24"/>
      <c r="GC182" s="24"/>
      <c r="GD182" s="24"/>
      <c r="GE182" s="24"/>
      <c r="GF182" s="24"/>
      <c r="GG182" s="24"/>
      <c r="GH182" s="24"/>
      <c r="GI182" s="24"/>
      <c r="GJ182" s="24"/>
      <c r="GK182" s="24"/>
      <c r="GL182" s="24"/>
      <c r="GM182" s="24"/>
      <c r="GN182" s="24"/>
      <c r="GO182" s="24"/>
      <c r="GP182" s="24"/>
      <c r="GQ182" s="24"/>
      <c r="GR182" s="24"/>
      <c r="GS182" s="24"/>
      <c r="GT182" s="24"/>
      <c r="GU182" s="24"/>
      <c r="GV182" s="24"/>
      <c r="GW182" s="24"/>
      <c r="GX182" s="24"/>
      <c r="GY182" s="24"/>
      <c r="GZ182" s="24"/>
      <c r="HA182" s="24"/>
      <c r="HB182" s="24"/>
      <c r="HC182" s="24"/>
      <c r="HD182" s="24"/>
      <c r="HE182" s="24"/>
      <c r="HF182" s="24"/>
      <c r="HG182" s="24"/>
      <c r="HH182" s="24"/>
      <c r="HI182" s="24"/>
      <c r="HJ182" s="24"/>
      <c r="HK182" s="24"/>
      <c r="HL182" s="24"/>
      <c r="HM182" s="24"/>
      <c r="HN182" s="24"/>
      <c r="HO182" s="24"/>
      <c r="HP182" s="24"/>
      <c r="HQ182" s="24"/>
      <c r="HR182" s="24"/>
      <c r="HS182" s="24"/>
      <c r="HT182" s="24"/>
      <c r="HU182" s="24"/>
      <c r="HV182" s="24"/>
      <c r="HW182" s="24"/>
      <c r="HX182" s="24"/>
      <c r="HY182" s="24"/>
      <c r="HZ182" s="24"/>
      <c r="IA182" s="24"/>
      <c r="IB182" s="24"/>
      <c r="IC182" s="24"/>
      <c r="ID182" s="24"/>
      <c r="IE182" s="24"/>
      <c r="IF182" s="24"/>
      <c r="IG182" s="24"/>
      <c r="IH182" s="24"/>
      <c r="II182" s="24"/>
      <c r="IJ182" s="24"/>
      <c r="IK182" s="24"/>
      <c r="IL182" s="24"/>
      <c r="IM182" s="24"/>
      <c r="IN182" s="24"/>
      <c r="IO182" s="24"/>
      <c r="IP182" s="24"/>
      <c r="IQ182" s="24"/>
      <c r="IR182" s="24"/>
      <c r="IS182" s="24"/>
      <c r="IT182" s="24"/>
      <c r="IU182" s="24"/>
      <c r="IV182" s="24"/>
    </row>
    <row r="183" spans="1:256" customFormat="1" ht="15" x14ac:dyDescent="0.25">
      <c r="A183" s="28" t="s">
        <v>27</v>
      </c>
      <c r="B183" s="29">
        <v>40</v>
      </c>
      <c r="C183" s="17">
        <v>2.6</v>
      </c>
      <c r="D183" s="17">
        <v>0.4</v>
      </c>
      <c r="E183" s="17">
        <v>17.2</v>
      </c>
      <c r="F183" s="17">
        <v>85</v>
      </c>
      <c r="G183" s="30" t="s">
        <v>28</v>
      </c>
      <c r="H183" s="15" t="s">
        <v>29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 customFormat="1" ht="15" x14ac:dyDescent="0.25">
      <c r="A184" s="28" t="s">
        <v>30</v>
      </c>
      <c r="B184" s="31">
        <v>60</v>
      </c>
      <c r="C184" s="31">
        <v>4.8</v>
      </c>
      <c r="D184" s="31">
        <v>0.6</v>
      </c>
      <c r="E184" s="32">
        <v>30.6</v>
      </c>
      <c r="F184" s="31">
        <v>150</v>
      </c>
      <c r="G184" s="33" t="s">
        <v>31</v>
      </c>
      <c r="H184" s="23" t="s">
        <v>32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customFormat="1" ht="15" x14ac:dyDescent="0.25">
      <c r="A185" s="34" t="s">
        <v>33</v>
      </c>
      <c r="B185" s="2">
        <f>SUM(B178:B184)</f>
        <v>940</v>
      </c>
      <c r="C185" s="35">
        <f>SUM(C178:C184)</f>
        <v>36.25</v>
      </c>
      <c r="D185" s="35">
        <f>SUM(D178:D184)</f>
        <v>37.769999999999996</v>
      </c>
      <c r="E185" s="2">
        <f>SUM(E178:E184)</f>
        <v>142.67000000000002</v>
      </c>
      <c r="F185" s="35">
        <f>SUM(F178:F184)</f>
        <v>1077.72</v>
      </c>
      <c r="G185" s="36"/>
      <c r="H185" s="2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customFormat="1" ht="15" x14ac:dyDescent="0.25">
      <c r="A186" s="125" t="s">
        <v>34</v>
      </c>
      <c r="B186" s="125"/>
      <c r="C186" s="126"/>
      <c r="D186" s="126"/>
      <c r="E186" s="126"/>
      <c r="F186" s="126"/>
      <c r="G186" s="125"/>
      <c r="H186" s="12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 x14ac:dyDescent="0.2">
      <c r="A187" s="77" t="s">
        <v>97</v>
      </c>
      <c r="B187" s="78">
        <v>80</v>
      </c>
      <c r="C187" s="79">
        <v>9.08</v>
      </c>
      <c r="D187" s="79">
        <v>8.69</v>
      </c>
      <c r="E187" s="79">
        <v>26.73</v>
      </c>
      <c r="F187" s="79">
        <v>193.55</v>
      </c>
      <c r="G187" s="80" t="s">
        <v>98</v>
      </c>
      <c r="H187" s="51" t="s">
        <v>99</v>
      </c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1"/>
      <c r="CG187" s="81"/>
      <c r="CH187" s="81"/>
      <c r="CI187" s="81"/>
      <c r="CJ187" s="81"/>
      <c r="CK187" s="81"/>
      <c r="CL187" s="81"/>
      <c r="CM187" s="81"/>
      <c r="CN187" s="81"/>
      <c r="CO187" s="81"/>
      <c r="CP187" s="81"/>
      <c r="CQ187" s="81"/>
      <c r="CR187" s="81"/>
      <c r="CS187" s="81"/>
      <c r="CT187" s="81"/>
      <c r="CU187" s="81"/>
      <c r="CV187" s="81"/>
      <c r="CW187" s="81"/>
      <c r="CX187" s="81"/>
      <c r="CY187" s="81"/>
      <c r="CZ187" s="81"/>
      <c r="DA187" s="81"/>
      <c r="DB187" s="81"/>
      <c r="DC187" s="81"/>
      <c r="DD187" s="81"/>
      <c r="DE187" s="81"/>
      <c r="DF187" s="81"/>
      <c r="DG187" s="81"/>
      <c r="DH187" s="81"/>
      <c r="DI187" s="81"/>
      <c r="DJ187" s="81"/>
      <c r="DK187" s="81"/>
      <c r="DL187" s="81"/>
      <c r="DM187" s="81"/>
      <c r="DN187" s="81"/>
      <c r="DO187" s="81"/>
      <c r="DP187" s="81"/>
      <c r="DQ187" s="81"/>
      <c r="DR187" s="81"/>
      <c r="DS187" s="81"/>
      <c r="DT187" s="81"/>
      <c r="DU187" s="81"/>
      <c r="DV187" s="81"/>
      <c r="DW187" s="81"/>
      <c r="DX187" s="81"/>
      <c r="DY187" s="81"/>
      <c r="DZ187" s="81"/>
      <c r="EA187" s="81"/>
      <c r="EB187" s="81"/>
      <c r="EC187" s="81"/>
      <c r="ED187" s="81"/>
      <c r="EE187" s="81"/>
      <c r="EF187" s="81"/>
      <c r="EG187" s="81"/>
      <c r="EH187" s="81"/>
      <c r="EI187" s="81"/>
      <c r="EJ187" s="81"/>
      <c r="EK187" s="81"/>
      <c r="EL187" s="81"/>
      <c r="EM187" s="81"/>
      <c r="EN187" s="81"/>
      <c r="EO187" s="81"/>
      <c r="EP187" s="81"/>
      <c r="EQ187" s="81"/>
      <c r="ER187" s="81"/>
      <c r="ES187" s="81"/>
      <c r="ET187" s="81"/>
      <c r="EU187" s="81"/>
      <c r="EV187" s="81"/>
      <c r="EW187" s="81"/>
      <c r="EX187" s="81"/>
      <c r="EY187" s="81"/>
      <c r="EZ187" s="81"/>
      <c r="FA187" s="81"/>
      <c r="FB187" s="81"/>
      <c r="FC187" s="81"/>
      <c r="FD187" s="81"/>
      <c r="FE187" s="81"/>
      <c r="FF187" s="81"/>
      <c r="FG187" s="81"/>
      <c r="FH187" s="81"/>
      <c r="FI187" s="81"/>
      <c r="FJ187" s="81"/>
      <c r="FK187" s="81"/>
      <c r="FL187" s="81"/>
      <c r="FM187" s="81"/>
      <c r="FN187" s="81"/>
      <c r="FO187" s="81"/>
      <c r="FP187" s="81"/>
      <c r="FQ187" s="81"/>
      <c r="FR187" s="81"/>
      <c r="FS187" s="81"/>
      <c r="FT187" s="81"/>
      <c r="FU187" s="81"/>
      <c r="FV187" s="81"/>
      <c r="FW187" s="81"/>
      <c r="FX187" s="81"/>
      <c r="FY187" s="81"/>
      <c r="FZ187" s="81"/>
      <c r="GA187" s="81"/>
      <c r="GB187" s="81"/>
      <c r="GC187" s="81"/>
      <c r="GD187" s="81"/>
      <c r="GE187" s="81"/>
      <c r="GF187" s="81"/>
      <c r="GG187" s="81"/>
      <c r="GH187" s="81"/>
      <c r="GI187" s="81"/>
      <c r="GJ187" s="81"/>
      <c r="GK187" s="81"/>
      <c r="GL187" s="81"/>
      <c r="GM187" s="81"/>
      <c r="GN187" s="81"/>
      <c r="GO187" s="81"/>
      <c r="GP187" s="81"/>
      <c r="GQ187" s="81"/>
      <c r="GR187" s="81"/>
      <c r="GS187" s="81"/>
      <c r="GT187" s="81"/>
      <c r="GU187" s="81"/>
      <c r="GV187" s="81"/>
      <c r="GW187" s="81"/>
      <c r="GX187" s="81"/>
      <c r="GY187" s="81"/>
      <c r="GZ187" s="81"/>
      <c r="HA187" s="81"/>
      <c r="HB187" s="81"/>
      <c r="HC187" s="81"/>
      <c r="HD187" s="81"/>
      <c r="HE187" s="81"/>
      <c r="HF187" s="81"/>
      <c r="HG187" s="81"/>
      <c r="HH187" s="81"/>
      <c r="HI187" s="81"/>
      <c r="HJ187" s="81"/>
      <c r="HK187" s="81"/>
      <c r="HL187" s="81"/>
      <c r="HM187" s="81"/>
      <c r="HN187" s="81"/>
      <c r="HO187" s="81"/>
      <c r="HP187" s="81"/>
      <c r="HQ187" s="81"/>
      <c r="HR187" s="81"/>
      <c r="HS187" s="81"/>
      <c r="HT187" s="81"/>
      <c r="HU187" s="81"/>
      <c r="HV187" s="81"/>
      <c r="HW187" s="81"/>
      <c r="HX187" s="81"/>
      <c r="HY187" s="81"/>
      <c r="HZ187" s="81"/>
      <c r="IA187" s="81"/>
      <c r="IB187" s="81"/>
      <c r="IC187" s="81"/>
      <c r="ID187" s="81"/>
      <c r="IE187" s="81"/>
      <c r="IF187" s="81"/>
      <c r="IG187" s="81"/>
      <c r="IH187" s="81"/>
      <c r="II187" s="81"/>
      <c r="IJ187" s="81"/>
      <c r="IK187" s="81"/>
      <c r="IL187" s="81"/>
      <c r="IM187" s="81"/>
      <c r="IN187" s="81"/>
      <c r="IO187" s="81"/>
      <c r="IP187" s="81"/>
      <c r="IQ187" s="81"/>
      <c r="IR187" s="81"/>
      <c r="IS187" s="81"/>
      <c r="IT187" s="81"/>
      <c r="IU187" s="81"/>
      <c r="IV187" s="81"/>
    </row>
    <row r="188" spans="1:256" customFormat="1" ht="15" x14ac:dyDescent="0.25">
      <c r="A188" s="39" t="s">
        <v>38</v>
      </c>
      <c r="B188" s="26">
        <v>222</v>
      </c>
      <c r="C188" s="59">
        <v>0.13</v>
      </c>
      <c r="D188" s="59">
        <v>0.02</v>
      </c>
      <c r="E188" s="59">
        <v>15.2</v>
      </c>
      <c r="F188" s="59">
        <v>62</v>
      </c>
      <c r="G188" s="40" t="s">
        <v>39</v>
      </c>
      <c r="H188" s="96" t="s">
        <v>40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 customFormat="1" ht="15" x14ac:dyDescent="0.25">
      <c r="A189" s="15" t="s">
        <v>63</v>
      </c>
      <c r="B189" s="21">
        <v>100</v>
      </c>
      <c r="C189" s="60">
        <v>0.04</v>
      </c>
      <c r="D189" s="60">
        <v>0.04</v>
      </c>
      <c r="E189" s="60">
        <v>9.8000000000000007</v>
      </c>
      <c r="F189" s="60">
        <v>47</v>
      </c>
      <c r="G189" s="18" t="s">
        <v>64</v>
      </c>
      <c r="H189" s="15" t="s">
        <v>65</v>
      </c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customFormat="1" ht="15" x14ac:dyDescent="0.25">
      <c r="A190" s="34" t="s">
        <v>33</v>
      </c>
      <c r="B190" s="2">
        <f>SUM(B187:B189)</f>
        <v>402</v>
      </c>
      <c r="C190" s="35">
        <f>SUM(C187:C189)</f>
        <v>9.25</v>
      </c>
      <c r="D190" s="35">
        <f>SUM(D187:D189)</f>
        <v>8.7499999999999982</v>
      </c>
      <c r="E190" s="2">
        <f>SUM(E187:E189)</f>
        <v>51.730000000000004</v>
      </c>
      <c r="F190" s="35">
        <f>SUM(F187:F189)</f>
        <v>302.55</v>
      </c>
      <c r="G190" s="36"/>
      <c r="H190" s="2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 customFormat="1" ht="15" x14ac:dyDescent="0.25">
      <c r="A191" s="34" t="s">
        <v>41</v>
      </c>
      <c r="B191" s="25"/>
      <c r="C191" s="35">
        <f>SUM(C185,C190)</f>
        <v>45.5</v>
      </c>
      <c r="D191" s="35">
        <f>SUM(D185,D190)</f>
        <v>46.519999999999996</v>
      </c>
      <c r="E191" s="2">
        <f>SUM(E185,E190)</f>
        <v>194.40000000000003</v>
      </c>
      <c r="F191" s="35">
        <f>SUM(F185,F190)</f>
        <v>1380.27</v>
      </c>
      <c r="G191" s="36"/>
      <c r="H191" s="2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 customFormat="1" ht="15" x14ac:dyDescent="0.25">
      <c r="A192" s="125" t="s">
        <v>117</v>
      </c>
      <c r="B192" s="125"/>
      <c r="C192" s="125"/>
      <c r="D192" s="125"/>
      <c r="E192" s="125"/>
      <c r="F192" s="125"/>
      <c r="G192" s="125"/>
      <c r="H192" s="12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 customFormat="1" ht="15" x14ac:dyDescent="0.25">
      <c r="A193" s="127" t="s">
        <v>3</v>
      </c>
      <c r="B193" s="128"/>
      <c r="C193" s="128"/>
      <c r="D193" s="128"/>
      <c r="E193" s="128"/>
      <c r="F193" s="128"/>
      <c r="G193" s="128"/>
      <c r="H193" s="12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 customFormat="1" ht="22.5" x14ac:dyDescent="0.25">
      <c r="A194" s="2" t="s">
        <v>4</v>
      </c>
      <c r="B194" s="3" t="s">
        <v>5</v>
      </c>
      <c r="C194" s="4" t="s">
        <v>6</v>
      </c>
      <c r="D194" s="4" t="s">
        <v>7</v>
      </c>
      <c r="E194" s="4" t="s">
        <v>8</v>
      </c>
      <c r="F194" s="5" t="s">
        <v>9</v>
      </c>
      <c r="G194" s="6" t="s">
        <v>10</v>
      </c>
      <c r="H194" s="4" t="s">
        <v>11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 customFormat="1" ht="15" x14ac:dyDescent="0.25">
      <c r="A195" s="25" t="s">
        <v>169</v>
      </c>
      <c r="B195" s="42">
        <v>260</v>
      </c>
      <c r="C195" s="9">
        <v>4.2</v>
      </c>
      <c r="D195" s="9">
        <v>4.7300000000000004</v>
      </c>
      <c r="E195" s="9">
        <v>19.84</v>
      </c>
      <c r="F195" s="9">
        <v>133.49</v>
      </c>
      <c r="G195" s="44" t="s">
        <v>170</v>
      </c>
      <c r="H195" s="27" t="s">
        <v>171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 x14ac:dyDescent="0.2">
      <c r="A196" s="101" t="s">
        <v>172</v>
      </c>
      <c r="B196" s="46">
        <v>100</v>
      </c>
      <c r="C196" s="43">
        <v>19.8</v>
      </c>
      <c r="D196" s="43">
        <v>8.6999999999999993</v>
      </c>
      <c r="E196" s="43">
        <v>2.7</v>
      </c>
      <c r="F196" s="43">
        <v>165.4</v>
      </c>
      <c r="G196" s="38" t="s">
        <v>173</v>
      </c>
      <c r="H196" s="27" t="s">
        <v>174</v>
      </c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  <c r="ET196" s="24"/>
      <c r="EU196" s="24"/>
      <c r="EV196" s="24"/>
      <c r="EW196" s="24"/>
      <c r="EX196" s="24"/>
      <c r="EY196" s="24"/>
      <c r="EZ196" s="24"/>
      <c r="FA196" s="24"/>
      <c r="FB196" s="24"/>
      <c r="FC196" s="24"/>
      <c r="FD196" s="24"/>
      <c r="FE196" s="24"/>
      <c r="FF196" s="24"/>
      <c r="FG196" s="24"/>
      <c r="FH196" s="24"/>
      <c r="FI196" s="24"/>
      <c r="FJ196" s="24"/>
      <c r="FK196" s="24"/>
      <c r="FL196" s="24"/>
      <c r="FM196" s="24"/>
      <c r="FN196" s="24"/>
      <c r="FO196" s="24"/>
      <c r="FP196" s="24"/>
      <c r="FQ196" s="24"/>
      <c r="FR196" s="24"/>
      <c r="FS196" s="24"/>
      <c r="FT196" s="24"/>
      <c r="FU196" s="24"/>
      <c r="FV196" s="24"/>
      <c r="FW196" s="24"/>
      <c r="FX196" s="24"/>
      <c r="FY196" s="24"/>
      <c r="FZ196" s="24"/>
      <c r="GA196" s="24"/>
      <c r="GB196" s="24"/>
      <c r="GC196" s="24"/>
      <c r="GD196" s="24"/>
      <c r="GE196" s="24"/>
      <c r="GF196" s="24"/>
      <c r="GG196" s="24"/>
      <c r="GH196" s="24"/>
      <c r="GI196" s="24"/>
      <c r="GJ196" s="24"/>
      <c r="GK196" s="24"/>
      <c r="GL196" s="24"/>
      <c r="GM196" s="24"/>
      <c r="GN196" s="24"/>
      <c r="GO196" s="24"/>
      <c r="GP196" s="24"/>
      <c r="GQ196" s="24"/>
      <c r="GR196" s="24"/>
      <c r="GS196" s="24"/>
      <c r="GT196" s="24"/>
      <c r="GU196" s="24"/>
      <c r="GV196" s="24"/>
      <c r="GW196" s="24"/>
      <c r="GX196" s="24"/>
      <c r="GY196" s="24"/>
      <c r="GZ196" s="24"/>
      <c r="HA196" s="24"/>
      <c r="HB196" s="24"/>
      <c r="HC196" s="24"/>
      <c r="HD196" s="24"/>
      <c r="HE196" s="24"/>
      <c r="HF196" s="24"/>
      <c r="HG196" s="24"/>
      <c r="HH196" s="24"/>
      <c r="HI196" s="24"/>
      <c r="HJ196" s="24"/>
      <c r="HK196" s="24"/>
      <c r="HL196" s="24"/>
      <c r="HM196" s="24"/>
      <c r="HN196" s="24"/>
      <c r="HO196" s="24"/>
      <c r="HP196" s="24"/>
      <c r="HQ196" s="24"/>
      <c r="HR196" s="24"/>
      <c r="HS196" s="24"/>
      <c r="HT196" s="24"/>
      <c r="HU196" s="24"/>
      <c r="HV196" s="24"/>
      <c r="HW196" s="24"/>
      <c r="HX196" s="24"/>
      <c r="HY196" s="24"/>
      <c r="HZ196" s="24"/>
      <c r="IA196" s="24"/>
      <c r="IB196" s="24"/>
      <c r="IC196" s="24"/>
      <c r="ID196" s="24"/>
      <c r="IE196" s="24"/>
      <c r="IF196" s="24"/>
      <c r="IG196" s="24"/>
      <c r="IH196" s="24"/>
      <c r="II196" s="24"/>
      <c r="IJ196" s="24"/>
      <c r="IK196" s="24"/>
      <c r="IL196" s="24"/>
      <c r="IM196" s="24"/>
      <c r="IN196" s="24"/>
      <c r="IO196" s="24"/>
      <c r="IP196" s="24"/>
      <c r="IQ196" s="24"/>
      <c r="IR196" s="24"/>
      <c r="IS196" s="24"/>
      <c r="IT196" s="24"/>
      <c r="IU196" s="24"/>
      <c r="IV196" s="24"/>
    </row>
    <row r="197" spans="1:256" s="24" customFormat="1" x14ac:dyDescent="0.25">
      <c r="A197" s="39" t="s">
        <v>73</v>
      </c>
      <c r="B197" s="26">
        <v>10</v>
      </c>
      <c r="C197" s="64">
        <v>0.08</v>
      </c>
      <c r="D197" s="64">
        <v>7.25</v>
      </c>
      <c r="E197" s="64">
        <v>0.13</v>
      </c>
      <c r="F197" s="64">
        <v>66</v>
      </c>
      <c r="G197" s="14" t="s">
        <v>74</v>
      </c>
      <c r="H197" s="7" t="s">
        <v>75</v>
      </c>
    </row>
    <row r="198" spans="1:256" customFormat="1" ht="15" x14ac:dyDescent="0.25">
      <c r="A198" s="12" t="s">
        <v>175</v>
      </c>
      <c r="B198" s="13">
        <v>180</v>
      </c>
      <c r="C198" s="13">
        <v>3.4</v>
      </c>
      <c r="D198" s="13">
        <v>5.2</v>
      </c>
      <c r="E198" s="13">
        <v>27.6</v>
      </c>
      <c r="F198" s="13">
        <v>170.8</v>
      </c>
      <c r="G198" s="10" t="s">
        <v>176</v>
      </c>
      <c r="H198" s="27" t="s">
        <v>177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 customFormat="1" ht="15" x14ac:dyDescent="0.25">
      <c r="A199" s="25" t="s">
        <v>24</v>
      </c>
      <c r="B199" s="26">
        <v>200</v>
      </c>
      <c r="C199" s="26">
        <v>0</v>
      </c>
      <c r="D199" s="26">
        <v>0</v>
      </c>
      <c r="E199" s="26">
        <v>19.97</v>
      </c>
      <c r="F199" s="26">
        <v>76</v>
      </c>
      <c r="G199" s="14" t="s">
        <v>25</v>
      </c>
      <c r="H199" s="27" t="s">
        <v>26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 customFormat="1" ht="15" x14ac:dyDescent="0.25">
      <c r="A200" s="28" t="s">
        <v>27</v>
      </c>
      <c r="B200" s="29">
        <v>40</v>
      </c>
      <c r="C200" s="17">
        <v>2.6</v>
      </c>
      <c r="D200" s="17">
        <v>0.4</v>
      </c>
      <c r="E200" s="17">
        <v>17.2</v>
      </c>
      <c r="F200" s="17">
        <v>85</v>
      </c>
      <c r="G200" s="30" t="s">
        <v>28</v>
      </c>
      <c r="H200" s="15" t="s">
        <v>29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 customFormat="1" ht="15" x14ac:dyDescent="0.25">
      <c r="A201" s="28" t="s">
        <v>30</v>
      </c>
      <c r="B201" s="31">
        <v>60</v>
      </c>
      <c r="C201" s="31">
        <v>4.8</v>
      </c>
      <c r="D201" s="31">
        <v>0.6</v>
      </c>
      <c r="E201" s="32">
        <v>30.6</v>
      </c>
      <c r="F201" s="31">
        <v>150</v>
      </c>
      <c r="G201" s="33" t="s">
        <v>31</v>
      </c>
      <c r="H201" s="23" t="s">
        <v>32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 customFormat="1" ht="15" x14ac:dyDescent="0.25">
      <c r="A202" s="34" t="s">
        <v>33</v>
      </c>
      <c r="B202" s="2">
        <f>SUM(B195:B201)</f>
        <v>850</v>
      </c>
      <c r="C202" s="35">
        <f>SUM(C195:C201)</f>
        <v>34.879999999999995</v>
      </c>
      <c r="D202" s="35">
        <f>SUM(D195:D201)</f>
        <v>26.88</v>
      </c>
      <c r="E202" s="2">
        <f>SUM(E195:E201)</f>
        <v>118.03999999999999</v>
      </c>
      <c r="F202" s="35">
        <f>SUM(F195:F201)</f>
        <v>846.69</v>
      </c>
      <c r="G202" s="36"/>
      <c r="H202" s="2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 customFormat="1" ht="15" x14ac:dyDescent="0.25">
      <c r="A203" s="125" t="s">
        <v>34</v>
      </c>
      <c r="B203" s="125"/>
      <c r="C203" s="126"/>
      <c r="D203" s="126"/>
      <c r="E203" s="126"/>
      <c r="F203" s="126"/>
      <c r="G203" s="125"/>
      <c r="H203" s="12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 customFormat="1" ht="15" x14ac:dyDescent="0.25">
      <c r="A204" s="25" t="s">
        <v>128</v>
      </c>
      <c r="B204" s="37">
        <v>100</v>
      </c>
      <c r="C204" s="13">
        <v>8.64</v>
      </c>
      <c r="D204" s="13">
        <v>9.85</v>
      </c>
      <c r="E204" s="13">
        <v>45.53</v>
      </c>
      <c r="F204" s="13">
        <v>292.98</v>
      </c>
      <c r="G204" s="14" t="s">
        <v>129</v>
      </c>
      <c r="H204" s="27" t="s">
        <v>130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 customFormat="1" ht="15" x14ac:dyDescent="0.25">
      <c r="A205" s="25" t="s">
        <v>60</v>
      </c>
      <c r="B205" s="59">
        <v>215</v>
      </c>
      <c r="C205" s="59">
        <v>7.0000000000000007E-2</v>
      </c>
      <c r="D205" s="59">
        <v>0.02</v>
      </c>
      <c r="E205" s="59">
        <v>15</v>
      </c>
      <c r="F205" s="59">
        <v>60</v>
      </c>
      <c r="G205" s="14" t="s">
        <v>61</v>
      </c>
      <c r="H205" s="27" t="s">
        <v>62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 customFormat="1" ht="15" x14ac:dyDescent="0.25">
      <c r="A206" s="15" t="s">
        <v>63</v>
      </c>
      <c r="B206" s="21">
        <v>100</v>
      </c>
      <c r="C206" s="60">
        <v>0.04</v>
      </c>
      <c r="D206" s="60">
        <v>0.04</v>
      </c>
      <c r="E206" s="60">
        <v>9.8000000000000007</v>
      </c>
      <c r="F206" s="60">
        <v>47</v>
      </c>
      <c r="G206" s="18" t="s">
        <v>64</v>
      </c>
      <c r="H206" s="15" t="s">
        <v>65</v>
      </c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customFormat="1" ht="15" x14ac:dyDescent="0.25">
      <c r="A207" s="34" t="s">
        <v>33</v>
      </c>
      <c r="B207" s="35">
        <f>SUM(B204:B206)</f>
        <v>415</v>
      </c>
      <c r="C207" s="91">
        <f>SUM(C204:C206)</f>
        <v>8.75</v>
      </c>
      <c r="D207" s="91">
        <f>SUM(D204:D206)</f>
        <v>9.9099999999999984</v>
      </c>
      <c r="E207" s="91">
        <f>SUM(E204:E206)</f>
        <v>70.33</v>
      </c>
      <c r="F207" s="91">
        <f>SUM(F204:F206)</f>
        <v>399.98</v>
      </c>
      <c r="G207" s="92"/>
      <c r="H207" s="27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:256" customFormat="1" ht="15" x14ac:dyDescent="0.25">
      <c r="A208" s="34" t="s">
        <v>41</v>
      </c>
      <c r="B208" s="27"/>
      <c r="C208" s="91">
        <f>SUM(C202,C207)</f>
        <v>43.629999999999995</v>
      </c>
      <c r="D208" s="91">
        <f>SUM(D202,D207)</f>
        <v>36.79</v>
      </c>
      <c r="E208" s="91">
        <f>SUM(E202,E207)</f>
        <v>188.37</v>
      </c>
      <c r="F208" s="91">
        <f>SUM(F202,F207)</f>
        <v>1246.67</v>
      </c>
      <c r="G208" s="92"/>
      <c r="H208" s="27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10" spans="1:256" customFormat="1" ht="15" x14ac:dyDescent="0.25">
      <c r="A210" s="102"/>
      <c r="B210" s="48"/>
      <c r="C210" s="48"/>
      <c r="D210" s="48"/>
      <c r="E210" s="48"/>
      <c r="F210" s="48"/>
      <c r="G210" s="113"/>
      <c r="H210" s="2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  <c r="AE210" s="114"/>
      <c r="AF210" s="114"/>
      <c r="AG210" s="114"/>
      <c r="AH210" s="114"/>
      <c r="AI210" s="114"/>
      <c r="AJ210" s="114"/>
      <c r="AK210" s="114"/>
      <c r="AL210" s="114"/>
      <c r="AM210" s="114"/>
      <c r="AN210" s="114"/>
      <c r="AO210" s="114"/>
      <c r="AP210" s="114"/>
      <c r="AQ210" s="114"/>
      <c r="AR210" s="114"/>
      <c r="AS210" s="114"/>
      <c r="AT210" s="114"/>
      <c r="AU210" s="114"/>
      <c r="AV210" s="114"/>
      <c r="AW210" s="114"/>
      <c r="AX210" s="114"/>
      <c r="AY210" s="114"/>
      <c r="AZ210" s="114"/>
      <c r="BA210" s="114"/>
      <c r="BB210" s="114"/>
      <c r="BC210" s="114"/>
      <c r="BD210" s="114"/>
      <c r="BE210" s="114"/>
      <c r="BF210" s="114"/>
      <c r="BG210" s="114"/>
      <c r="BH210" s="114"/>
      <c r="BI210" s="114"/>
      <c r="BJ210" s="114"/>
      <c r="BK210" s="114"/>
      <c r="BL210" s="114"/>
      <c r="BM210" s="114"/>
      <c r="BN210" s="114"/>
      <c r="BO210" s="114"/>
      <c r="BP210" s="114"/>
      <c r="BQ210" s="114"/>
      <c r="BR210" s="114"/>
      <c r="BS210" s="114"/>
      <c r="BT210" s="114"/>
      <c r="BU210" s="114"/>
      <c r="BV210" s="114"/>
      <c r="BW210" s="114"/>
      <c r="BX210" s="114"/>
      <c r="BY210" s="114"/>
      <c r="BZ210" s="114"/>
      <c r="CA210" s="114"/>
      <c r="CB210" s="114"/>
      <c r="CC210" s="114"/>
      <c r="CD210" s="114"/>
      <c r="CE210" s="114"/>
      <c r="CF210" s="114"/>
      <c r="CG210" s="114"/>
      <c r="CH210" s="114"/>
      <c r="CI210" s="114"/>
      <c r="CJ210" s="114"/>
      <c r="CK210" s="114"/>
      <c r="CL210" s="114"/>
      <c r="CM210" s="114"/>
      <c r="CN210" s="114"/>
      <c r="CO210" s="114"/>
      <c r="CP210" s="114"/>
      <c r="CQ210" s="114"/>
      <c r="CR210" s="114"/>
      <c r="CS210" s="114"/>
      <c r="CT210" s="114"/>
      <c r="CU210" s="114"/>
      <c r="CV210" s="114"/>
      <c r="CW210" s="114"/>
      <c r="CX210" s="114"/>
      <c r="CY210" s="114"/>
      <c r="CZ210" s="114"/>
      <c r="DA210" s="114"/>
      <c r="DB210" s="114"/>
      <c r="DC210" s="114"/>
      <c r="DD210" s="114"/>
      <c r="DE210" s="114"/>
      <c r="DF210" s="114"/>
      <c r="DG210" s="114"/>
      <c r="DH210" s="114"/>
      <c r="DI210" s="114"/>
      <c r="DJ210" s="114"/>
      <c r="DK210" s="114"/>
      <c r="DL210" s="114"/>
      <c r="DM210" s="114"/>
      <c r="DN210" s="114"/>
      <c r="DO210" s="114"/>
      <c r="DP210" s="114"/>
      <c r="DQ210" s="114"/>
      <c r="DR210" s="114"/>
      <c r="DS210" s="114"/>
      <c r="DT210" s="114"/>
      <c r="DU210" s="114"/>
      <c r="DV210" s="114"/>
      <c r="DW210" s="114"/>
      <c r="DX210" s="114"/>
      <c r="DY210" s="114"/>
      <c r="DZ210" s="114"/>
      <c r="EA210" s="114"/>
      <c r="EB210" s="114"/>
      <c r="EC210" s="114"/>
      <c r="ED210" s="114"/>
      <c r="EE210" s="114"/>
      <c r="EF210" s="114"/>
      <c r="EG210" s="114"/>
      <c r="EH210" s="114"/>
      <c r="EI210" s="114"/>
      <c r="EJ210" s="114"/>
      <c r="EK210" s="114"/>
      <c r="EL210" s="114"/>
      <c r="EM210" s="114"/>
      <c r="EN210" s="114"/>
      <c r="EO210" s="114"/>
      <c r="EP210" s="114"/>
      <c r="EQ210" s="114"/>
      <c r="ER210" s="114"/>
      <c r="ES210" s="114"/>
      <c r="ET210" s="114"/>
      <c r="EU210" s="114"/>
      <c r="EV210" s="114"/>
      <c r="EW210" s="114"/>
      <c r="EX210" s="114"/>
      <c r="EY210" s="114"/>
      <c r="EZ210" s="114"/>
      <c r="FA210" s="114"/>
      <c r="FB210" s="114"/>
      <c r="FC210" s="114"/>
      <c r="FD210" s="114"/>
      <c r="FE210" s="114"/>
      <c r="FF210" s="114"/>
      <c r="FG210" s="114"/>
      <c r="FH210" s="114"/>
      <c r="FI210" s="114"/>
      <c r="FJ210" s="114"/>
      <c r="FK210" s="114"/>
      <c r="FL210" s="114"/>
      <c r="FM210" s="114"/>
      <c r="FN210" s="114"/>
      <c r="FO210" s="114"/>
      <c r="FP210" s="114"/>
      <c r="FQ210" s="114"/>
      <c r="FR210" s="114"/>
      <c r="FS210" s="114"/>
      <c r="FT210" s="114"/>
      <c r="FU210" s="114"/>
      <c r="FV210" s="114"/>
      <c r="FW210" s="114"/>
      <c r="FX210" s="114"/>
      <c r="FY210" s="114"/>
      <c r="FZ210" s="114"/>
      <c r="GA210" s="114"/>
      <c r="GB210" s="114"/>
      <c r="GC210" s="114"/>
      <c r="GD210" s="114"/>
      <c r="GE210" s="114"/>
      <c r="GF210" s="114"/>
      <c r="GG210" s="114"/>
      <c r="GH210" s="114"/>
      <c r="GI210" s="114"/>
      <c r="GJ210" s="114"/>
      <c r="GK210" s="114"/>
      <c r="GL210" s="114"/>
      <c r="GM210" s="114"/>
      <c r="GN210" s="114"/>
      <c r="GO210" s="114"/>
      <c r="GP210" s="114"/>
      <c r="GQ210" s="114"/>
      <c r="GR210" s="114"/>
      <c r="GS210" s="114"/>
      <c r="GT210" s="114"/>
      <c r="GU210" s="114"/>
      <c r="GV210" s="114"/>
      <c r="GW210" s="114"/>
      <c r="GX210" s="114"/>
      <c r="GY210" s="114"/>
      <c r="GZ210" s="114"/>
      <c r="HA210" s="114"/>
      <c r="HB210" s="114"/>
      <c r="HC210" s="114"/>
      <c r="HD210" s="114"/>
      <c r="HE210" s="114"/>
      <c r="HF210" s="114"/>
      <c r="HG210" s="114"/>
      <c r="HH210" s="114"/>
      <c r="HI210" s="114"/>
      <c r="HJ210" s="114"/>
      <c r="HK210" s="114"/>
      <c r="HL210" s="114"/>
      <c r="HM210" s="114"/>
      <c r="HN210" s="114"/>
      <c r="HO210" s="114"/>
      <c r="HP210" s="114"/>
      <c r="HQ210" s="114"/>
      <c r="HR210" s="114"/>
      <c r="HS210" s="114"/>
      <c r="HT210" s="114"/>
      <c r="HU210" s="114"/>
      <c r="HV210" s="114"/>
      <c r="HW210" s="114"/>
      <c r="HX210" s="114"/>
      <c r="HY210" s="114"/>
      <c r="HZ210" s="114"/>
      <c r="IA210" s="114"/>
      <c r="IB210" s="114"/>
      <c r="IC210" s="114"/>
      <c r="ID210" s="114"/>
      <c r="IE210" s="114"/>
      <c r="IF210" s="114"/>
      <c r="IG210" s="114"/>
      <c r="IH210" s="114"/>
      <c r="II210" s="114"/>
      <c r="IJ210" s="114"/>
      <c r="IK210" s="114"/>
      <c r="IL210" s="114"/>
      <c r="IM210" s="114"/>
      <c r="IN210" s="114"/>
      <c r="IO210" s="114"/>
      <c r="IP210" s="114"/>
      <c r="IQ210" s="114"/>
      <c r="IR210" s="114"/>
      <c r="IS210" s="114"/>
      <c r="IT210" s="114"/>
      <c r="IU210" s="114"/>
      <c r="IV210" s="114"/>
    </row>
  </sheetData>
  <mergeCells count="40">
    <mergeCell ref="A19:H19"/>
    <mergeCell ref="A1:H1"/>
    <mergeCell ref="A2:H2"/>
    <mergeCell ref="A3:H3"/>
    <mergeCell ref="A4:H4"/>
    <mergeCell ref="A14:H14"/>
    <mergeCell ref="A87:H87"/>
    <mergeCell ref="A20:H20"/>
    <mergeCell ref="A30:H30"/>
    <mergeCell ref="A36:H36"/>
    <mergeCell ref="A37:H37"/>
    <mergeCell ref="A47:H47"/>
    <mergeCell ref="A53:H53"/>
    <mergeCell ref="A54:H54"/>
    <mergeCell ref="A64:H64"/>
    <mergeCell ref="A70:H70"/>
    <mergeCell ref="A71:H71"/>
    <mergeCell ref="A81:H81"/>
    <mergeCell ref="A141:H141"/>
    <mergeCell ref="A88:H88"/>
    <mergeCell ref="A98:H98"/>
    <mergeCell ref="A104:H104"/>
    <mergeCell ref="A105:H105"/>
    <mergeCell ref="A106:H106"/>
    <mergeCell ref="A107:H107"/>
    <mergeCell ref="A117:H117"/>
    <mergeCell ref="A123:H123"/>
    <mergeCell ref="A124:H124"/>
    <mergeCell ref="A134:H134"/>
    <mergeCell ref="A140:H140"/>
    <mergeCell ref="A186:H186"/>
    <mergeCell ref="A192:H192"/>
    <mergeCell ref="A193:H193"/>
    <mergeCell ref="A203:H203"/>
    <mergeCell ref="A152:H152"/>
    <mergeCell ref="A158:H158"/>
    <mergeCell ref="A159:H159"/>
    <mergeCell ref="A169:H169"/>
    <mergeCell ref="A175:H175"/>
    <mergeCell ref="A176:H176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5"/>
  <sheetViews>
    <sheetView zoomScale="120" zoomScaleNormal="120" workbookViewId="0">
      <selection activeCell="P26" sqref="P26"/>
    </sheetView>
  </sheetViews>
  <sheetFormatPr defaultColWidth="6.42578125" defaultRowHeight="12" x14ac:dyDescent="0.2"/>
  <cols>
    <col min="1" max="1" width="33" style="102" customWidth="1"/>
    <col min="2" max="2" width="8.28515625" style="102" customWidth="1"/>
    <col min="3" max="3" width="7.42578125" style="1" customWidth="1"/>
    <col min="4" max="4" width="7.28515625" style="1" customWidth="1"/>
    <col min="5" max="5" width="8.42578125" style="102" customWidth="1"/>
    <col min="6" max="6" width="7.42578125" style="1" customWidth="1"/>
    <col min="7" max="7" width="9.140625" style="112" customWidth="1"/>
    <col min="8" max="8" width="18.140625" style="102" customWidth="1"/>
    <col min="9" max="248" width="9.140625" style="1" customWidth="1"/>
    <col min="249" max="249" width="34.28515625" style="1" customWidth="1"/>
    <col min="250" max="250" width="8.7109375" style="1" customWidth="1"/>
    <col min="251" max="253" width="6.42578125" style="1"/>
    <col min="254" max="254" width="7.42578125" style="1" customWidth="1"/>
    <col min="255" max="255" width="5.42578125" style="1" customWidth="1"/>
    <col min="256" max="256" width="6.42578125" style="1"/>
    <col min="257" max="257" width="33" style="1" customWidth="1"/>
    <col min="258" max="258" width="8.28515625" style="1" customWidth="1"/>
    <col min="259" max="259" width="7.42578125" style="1" customWidth="1"/>
    <col min="260" max="260" width="7.28515625" style="1" customWidth="1"/>
    <col min="261" max="261" width="8.42578125" style="1" customWidth="1"/>
    <col min="262" max="262" width="7.42578125" style="1" customWidth="1"/>
    <col min="263" max="263" width="9.140625" style="1" customWidth="1"/>
    <col min="264" max="264" width="18.140625" style="1" customWidth="1"/>
    <col min="265" max="504" width="9.140625" style="1" customWidth="1"/>
    <col min="505" max="505" width="34.28515625" style="1" customWidth="1"/>
    <col min="506" max="506" width="8.7109375" style="1" customWidth="1"/>
    <col min="507" max="509" width="6.42578125" style="1"/>
    <col min="510" max="510" width="7.42578125" style="1" customWidth="1"/>
    <col min="511" max="511" width="5.42578125" style="1" customWidth="1"/>
    <col min="512" max="512" width="6.42578125" style="1"/>
    <col min="513" max="513" width="33" style="1" customWidth="1"/>
    <col min="514" max="514" width="8.28515625" style="1" customWidth="1"/>
    <col min="515" max="515" width="7.42578125" style="1" customWidth="1"/>
    <col min="516" max="516" width="7.28515625" style="1" customWidth="1"/>
    <col min="517" max="517" width="8.42578125" style="1" customWidth="1"/>
    <col min="518" max="518" width="7.42578125" style="1" customWidth="1"/>
    <col min="519" max="519" width="9.140625" style="1" customWidth="1"/>
    <col min="520" max="520" width="18.140625" style="1" customWidth="1"/>
    <col min="521" max="760" width="9.140625" style="1" customWidth="1"/>
    <col min="761" max="761" width="34.28515625" style="1" customWidth="1"/>
    <col min="762" max="762" width="8.7109375" style="1" customWidth="1"/>
    <col min="763" max="765" width="6.42578125" style="1"/>
    <col min="766" max="766" width="7.42578125" style="1" customWidth="1"/>
    <col min="767" max="767" width="5.42578125" style="1" customWidth="1"/>
    <col min="768" max="768" width="6.42578125" style="1"/>
    <col min="769" max="769" width="33" style="1" customWidth="1"/>
    <col min="770" max="770" width="8.28515625" style="1" customWidth="1"/>
    <col min="771" max="771" width="7.42578125" style="1" customWidth="1"/>
    <col min="772" max="772" width="7.28515625" style="1" customWidth="1"/>
    <col min="773" max="773" width="8.42578125" style="1" customWidth="1"/>
    <col min="774" max="774" width="7.42578125" style="1" customWidth="1"/>
    <col min="775" max="775" width="9.140625" style="1" customWidth="1"/>
    <col min="776" max="776" width="18.140625" style="1" customWidth="1"/>
    <col min="777" max="1016" width="9.140625" style="1" customWidth="1"/>
    <col min="1017" max="1017" width="34.28515625" style="1" customWidth="1"/>
    <col min="1018" max="1018" width="8.7109375" style="1" customWidth="1"/>
    <col min="1019" max="1021" width="6.42578125" style="1"/>
    <col min="1022" max="1022" width="7.42578125" style="1" customWidth="1"/>
    <col min="1023" max="1023" width="5.42578125" style="1" customWidth="1"/>
    <col min="1024" max="1024" width="6.42578125" style="1"/>
    <col min="1025" max="1025" width="33" style="1" customWidth="1"/>
    <col min="1026" max="1026" width="8.28515625" style="1" customWidth="1"/>
    <col min="1027" max="1027" width="7.42578125" style="1" customWidth="1"/>
    <col min="1028" max="1028" width="7.28515625" style="1" customWidth="1"/>
    <col min="1029" max="1029" width="8.42578125" style="1" customWidth="1"/>
    <col min="1030" max="1030" width="7.42578125" style="1" customWidth="1"/>
    <col min="1031" max="1031" width="9.140625" style="1" customWidth="1"/>
    <col min="1032" max="1032" width="18.140625" style="1" customWidth="1"/>
    <col min="1033" max="1272" width="9.140625" style="1" customWidth="1"/>
    <col min="1273" max="1273" width="34.28515625" style="1" customWidth="1"/>
    <col min="1274" max="1274" width="8.7109375" style="1" customWidth="1"/>
    <col min="1275" max="1277" width="6.42578125" style="1"/>
    <col min="1278" max="1278" width="7.42578125" style="1" customWidth="1"/>
    <col min="1279" max="1279" width="5.42578125" style="1" customWidth="1"/>
    <col min="1280" max="1280" width="6.42578125" style="1"/>
    <col min="1281" max="1281" width="33" style="1" customWidth="1"/>
    <col min="1282" max="1282" width="8.28515625" style="1" customWidth="1"/>
    <col min="1283" max="1283" width="7.42578125" style="1" customWidth="1"/>
    <col min="1284" max="1284" width="7.28515625" style="1" customWidth="1"/>
    <col min="1285" max="1285" width="8.42578125" style="1" customWidth="1"/>
    <col min="1286" max="1286" width="7.42578125" style="1" customWidth="1"/>
    <col min="1287" max="1287" width="9.140625" style="1" customWidth="1"/>
    <col min="1288" max="1288" width="18.140625" style="1" customWidth="1"/>
    <col min="1289" max="1528" width="9.140625" style="1" customWidth="1"/>
    <col min="1529" max="1529" width="34.28515625" style="1" customWidth="1"/>
    <col min="1530" max="1530" width="8.7109375" style="1" customWidth="1"/>
    <col min="1531" max="1533" width="6.42578125" style="1"/>
    <col min="1534" max="1534" width="7.42578125" style="1" customWidth="1"/>
    <col min="1535" max="1535" width="5.42578125" style="1" customWidth="1"/>
    <col min="1536" max="1536" width="6.42578125" style="1"/>
    <col min="1537" max="1537" width="33" style="1" customWidth="1"/>
    <col min="1538" max="1538" width="8.28515625" style="1" customWidth="1"/>
    <col min="1539" max="1539" width="7.42578125" style="1" customWidth="1"/>
    <col min="1540" max="1540" width="7.28515625" style="1" customWidth="1"/>
    <col min="1541" max="1541" width="8.42578125" style="1" customWidth="1"/>
    <col min="1542" max="1542" width="7.42578125" style="1" customWidth="1"/>
    <col min="1543" max="1543" width="9.140625" style="1" customWidth="1"/>
    <col min="1544" max="1544" width="18.140625" style="1" customWidth="1"/>
    <col min="1545" max="1784" width="9.140625" style="1" customWidth="1"/>
    <col min="1785" max="1785" width="34.28515625" style="1" customWidth="1"/>
    <col min="1786" max="1786" width="8.7109375" style="1" customWidth="1"/>
    <col min="1787" max="1789" width="6.42578125" style="1"/>
    <col min="1790" max="1790" width="7.42578125" style="1" customWidth="1"/>
    <col min="1791" max="1791" width="5.42578125" style="1" customWidth="1"/>
    <col min="1792" max="1792" width="6.42578125" style="1"/>
    <col min="1793" max="1793" width="33" style="1" customWidth="1"/>
    <col min="1794" max="1794" width="8.28515625" style="1" customWidth="1"/>
    <col min="1795" max="1795" width="7.42578125" style="1" customWidth="1"/>
    <col min="1796" max="1796" width="7.28515625" style="1" customWidth="1"/>
    <col min="1797" max="1797" width="8.42578125" style="1" customWidth="1"/>
    <col min="1798" max="1798" width="7.42578125" style="1" customWidth="1"/>
    <col min="1799" max="1799" width="9.140625" style="1" customWidth="1"/>
    <col min="1800" max="1800" width="18.140625" style="1" customWidth="1"/>
    <col min="1801" max="2040" width="9.140625" style="1" customWidth="1"/>
    <col min="2041" max="2041" width="34.28515625" style="1" customWidth="1"/>
    <col min="2042" max="2042" width="8.7109375" style="1" customWidth="1"/>
    <col min="2043" max="2045" width="6.42578125" style="1"/>
    <col min="2046" max="2046" width="7.42578125" style="1" customWidth="1"/>
    <col min="2047" max="2047" width="5.42578125" style="1" customWidth="1"/>
    <col min="2048" max="2048" width="6.42578125" style="1"/>
    <col min="2049" max="2049" width="33" style="1" customWidth="1"/>
    <col min="2050" max="2050" width="8.28515625" style="1" customWidth="1"/>
    <col min="2051" max="2051" width="7.42578125" style="1" customWidth="1"/>
    <col min="2052" max="2052" width="7.28515625" style="1" customWidth="1"/>
    <col min="2053" max="2053" width="8.42578125" style="1" customWidth="1"/>
    <col min="2054" max="2054" width="7.42578125" style="1" customWidth="1"/>
    <col min="2055" max="2055" width="9.140625" style="1" customWidth="1"/>
    <col min="2056" max="2056" width="18.140625" style="1" customWidth="1"/>
    <col min="2057" max="2296" width="9.140625" style="1" customWidth="1"/>
    <col min="2297" max="2297" width="34.28515625" style="1" customWidth="1"/>
    <col min="2298" max="2298" width="8.7109375" style="1" customWidth="1"/>
    <col min="2299" max="2301" width="6.42578125" style="1"/>
    <col min="2302" max="2302" width="7.42578125" style="1" customWidth="1"/>
    <col min="2303" max="2303" width="5.42578125" style="1" customWidth="1"/>
    <col min="2304" max="2304" width="6.42578125" style="1"/>
    <col min="2305" max="2305" width="33" style="1" customWidth="1"/>
    <col min="2306" max="2306" width="8.28515625" style="1" customWidth="1"/>
    <col min="2307" max="2307" width="7.42578125" style="1" customWidth="1"/>
    <col min="2308" max="2308" width="7.28515625" style="1" customWidth="1"/>
    <col min="2309" max="2309" width="8.42578125" style="1" customWidth="1"/>
    <col min="2310" max="2310" width="7.42578125" style="1" customWidth="1"/>
    <col min="2311" max="2311" width="9.140625" style="1" customWidth="1"/>
    <col min="2312" max="2312" width="18.140625" style="1" customWidth="1"/>
    <col min="2313" max="2552" width="9.140625" style="1" customWidth="1"/>
    <col min="2553" max="2553" width="34.28515625" style="1" customWidth="1"/>
    <col min="2554" max="2554" width="8.7109375" style="1" customWidth="1"/>
    <col min="2555" max="2557" width="6.42578125" style="1"/>
    <col min="2558" max="2558" width="7.42578125" style="1" customWidth="1"/>
    <col min="2559" max="2559" width="5.42578125" style="1" customWidth="1"/>
    <col min="2560" max="2560" width="6.42578125" style="1"/>
    <col min="2561" max="2561" width="33" style="1" customWidth="1"/>
    <col min="2562" max="2562" width="8.28515625" style="1" customWidth="1"/>
    <col min="2563" max="2563" width="7.42578125" style="1" customWidth="1"/>
    <col min="2564" max="2564" width="7.28515625" style="1" customWidth="1"/>
    <col min="2565" max="2565" width="8.42578125" style="1" customWidth="1"/>
    <col min="2566" max="2566" width="7.42578125" style="1" customWidth="1"/>
    <col min="2567" max="2567" width="9.140625" style="1" customWidth="1"/>
    <col min="2568" max="2568" width="18.140625" style="1" customWidth="1"/>
    <col min="2569" max="2808" width="9.140625" style="1" customWidth="1"/>
    <col min="2809" max="2809" width="34.28515625" style="1" customWidth="1"/>
    <col min="2810" max="2810" width="8.7109375" style="1" customWidth="1"/>
    <col min="2811" max="2813" width="6.42578125" style="1"/>
    <col min="2814" max="2814" width="7.42578125" style="1" customWidth="1"/>
    <col min="2815" max="2815" width="5.42578125" style="1" customWidth="1"/>
    <col min="2816" max="2816" width="6.42578125" style="1"/>
    <col min="2817" max="2817" width="33" style="1" customWidth="1"/>
    <col min="2818" max="2818" width="8.28515625" style="1" customWidth="1"/>
    <col min="2819" max="2819" width="7.42578125" style="1" customWidth="1"/>
    <col min="2820" max="2820" width="7.28515625" style="1" customWidth="1"/>
    <col min="2821" max="2821" width="8.42578125" style="1" customWidth="1"/>
    <col min="2822" max="2822" width="7.42578125" style="1" customWidth="1"/>
    <col min="2823" max="2823" width="9.140625" style="1" customWidth="1"/>
    <col min="2824" max="2824" width="18.140625" style="1" customWidth="1"/>
    <col min="2825" max="3064" width="9.140625" style="1" customWidth="1"/>
    <col min="3065" max="3065" width="34.28515625" style="1" customWidth="1"/>
    <col min="3066" max="3066" width="8.7109375" style="1" customWidth="1"/>
    <col min="3067" max="3069" width="6.42578125" style="1"/>
    <col min="3070" max="3070" width="7.42578125" style="1" customWidth="1"/>
    <col min="3071" max="3071" width="5.42578125" style="1" customWidth="1"/>
    <col min="3072" max="3072" width="6.42578125" style="1"/>
    <col min="3073" max="3073" width="33" style="1" customWidth="1"/>
    <col min="3074" max="3074" width="8.28515625" style="1" customWidth="1"/>
    <col min="3075" max="3075" width="7.42578125" style="1" customWidth="1"/>
    <col min="3076" max="3076" width="7.28515625" style="1" customWidth="1"/>
    <col min="3077" max="3077" width="8.42578125" style="1" customWidth="1"/>
    <col min="3078" max="3078" width="7.42578125" style="1" customWidth="1"/>
    <col min="3079" max="3079" width="9.140625" style="1" customWidth="1"/>
    <col min="3080" max="3080" width="18.140625" style="1" customWidth="1"/>
    <col min="3081" max="3320" width="9.140625" style="1" customWidth="1"/>
    <col min="3321" max="3321" width="34.28515625" style="1" customWidth="1"/>
    <col min="3322" max="3322" width="8.7109375" style="1" customWidth="1"/>
    <col min="3323" max="3325" width="6.42578125" style="1"/>
    <col min="3326" max="3326" width="7.42578125" style="1" customWidth="1"/>
    <col min="3327" max="3327" width="5.42578125" style="1" customWidth="1"/>
    <col min="3328" max="3328" width="6.42578125" style="1"/>
    <col min="3329" max="3329" width="33" style="1" customWidth="1"/>
    <col min="3330" max="3330" width="8.28515625" style="1" customWidth="1"/>
    <col min="3331" max="3331" width="7.42578125" style="1" customWidth="1"/>
    <col min="3332" max="3332" width="7.28515625" style="1" customWidth="1"/>
    <col min="3333" max="3333" width="8.42578125" style="1" customWidth="1"/>
    <col min="3334" max="3334" width="7.42578125" style="1" customWidth="1"/>
    <col min="3335" max="3335" width="9.140625" style="1" customWidth="1"/>
    <col min="3336" max="3336" width="18.140625" style="1" customWidth="1"/>
    <col min="3337" max="3576" width="9.140625" style="1" customWidth="1"/>
    <col min="3577" max="3577" width="34.28515625" style="1" customWidth="1"/>
    <col min="3578" max="3578" width="8.7109375" style="1" customWidth="1"/>
    <col min="3579" max="3581" width="6.42578125" style="1"/>
    <col min="3582" max="3582" width="7.42578125" style="1" customWidth="1"/>
    <col min="3583" max="3583" width="5.42578125" style="1" customWidth="1"/>
    <col min="3584" max="3584" width="6.42578125" style="1"/>
    <col min="3585" max="3585" width="33" style="1" customWidth="1"/>
    <col min="3586" max="3586" width="8.28515625" style="1" customWidth="1"/>
    <col min="3587" max="3587" width="7.42578125" style="1" customWidth="1"/>
    <col min="3588" max="3588" width="7.28515625" style="1" customWidth="1"/>
    <col min="3589" max="3589" width="8.42578125" style="1" customWidth="1"/>
    <col min="3590" max="3590" width="7.42578125" style="1" customWidth="1"/>
    <col min="3591" max="3591" width="9.140625" style="1" customWidth="1"/>
    <col min="3592" max="3592" width="18.140625" style="1" customWidth="1"/>
    <col min="3593" max="3832" width="9.140625" style="1" customWidth="1"/>
    <col min="3833" max="3833" width="34.28515625" style="1" customWidth="1"/>
    <col min="3834" max="3834" width="8.7109375" style="1" customWidth="1"/>
    <col min="3835" max="3837" width="6.42578125" style="1"/>
    <col min="3838" max="3838" width="7.42578125" style="1" customWidth="1"/>
    <col min="3839" max="3839" width="5.42578125" style="1" customWidth="1"/>
    <col min="3840" max="3840" width="6.42578125" style="1"/>
    <col min="3841" max="3841" width="33" style="1" customWidth="1"/>
    <col min="3842" max="3842" width="8.28515625" style="1" customWidth="1"/>
    <col min="3843" max="3843" width="7.42578125" style="1" customWidth="1"/>
    <col min="3844" max="3844" width="7.28515625" style="1" customWidth="1"/>
    <col min="3845" max="3845" width="8.42578125" style="1" customWidth="1"/>
    <col min="3846" max="3846" width="7.42578125" style="1" customWidth="1"/>
    <col min="3847" max="3847" width="9.140625" style="1" customWidth="1"/>
    <col min="3848" max="3848" width="18.140625" style="1" customWidth="1"/>
    <col min="3849" max="4088" width="9.140625" style="1" customWidth="1"/>
    <col min="4089" max="4089" width="34.28515625" style="1" customWidth="1"/>
    <col min="4090" max="4090" width="8.7109375" style="1" customWidth="1"/>
    <col min="4091" max="4093" width="6.42578125" style="1"/>
    <col min="4094" max="4094" width="7.42578125" style="1" customWidth="1"/>
    <col min="4095" max="4095" width="5.42578125" style="1" customWidth="1"/>
    <col min="4096" max="4096" width="6.42578125" style="1"/>
    <col min="4097" max="4097" width="33" style="1" customWidth="1"/>
    <col min="4098" max="4098" width="8.28515625" style="1" customWidth="1"/>
    <col min="4099" max="4099" width="7.42578125" style="1" customWidth="1"/>
    <col min="4100" max="4100" width="7.28515625" style="1" customWidth="1"/>
    <col min="4101" max="4101" width="8.42578125" style="1" customWidth="1"/>
    <col min="4102" max="4102" width="7.42578125" style="1" customWidth="1"/>
    <col min="4103" max="4103" width="9.140625" style="1" customWidth="1"/>
    <col min="4104" max="4104" width="18.140625" style="1" customWidth="1"/>
    <col min="4105" max="4344" width="9.140625" style="1" customWidth="1"/>
    <col min="4345" max="4345" width="34.28515625" style="1" customWidth="1"/>
    <col min="4346" max="4346" width="8.7109375" style="1" customWidth="1"/>
    <col min="4347" max="4349" width="6.42578125" style="1"/>
    <col min="4350" max="4350" width="7.42578125" style="1" customWidth="1"/>
    <col min="4351" max="4351" width="5.42578125" style="1" customWidth="1"/>
    <col min="4352" max="4352" width="6.42578125" style="1"/>
    <col min="4353" max="4353" width="33" style="1" customWidth="1"/>
    <col min="4354" max="4354" width="8.28515625" style="1" customWidth="1"/>
    <col min="4355" max="4355" width="7.42578125" style="1" customWidth="1"/>
    <col min="4356" max="4356" width="7.28515625" style="1" customWidth="1"/>
    <col min="4357" max="4357" width="8.42578125" style="1" customWidth="1"/>
    <col min="4358" max="4358" width="7.42578125" style="1" customWidth="1"/>
    <col min="4359" max="4359" width="9.140625" style="1" customWidth="1"/>
    <col min="4360" max="4360" width="18.140625" style="1" customWidth="1"/>
    <col min="4361" max="4600" width="9.140625" style="1" customWidth="1"/>
    <col min="4601" max="4601" width="34.28515625" style="1" customWidth="1"/>
    <col min="4602" max="4602" width="8.7109375" style="1" customWidth="1"/>
    <col min="4603" max="4605" width="6.42578125" style="1"/>
    <col min="4606" max="4606" width="7.42578125" style="1" customWidth="1"/>
    <col min="4607" max="4607" width="5.42578125" style="1" customWidth="1"/>
    <col min="4608" max="4608" width="6.42578125" style="1"/>
    <col min="4609" max="4609" width="33" style="1" customWidth="1"/>
    <col min="4610" max="4610" width="8.28515625" style="1" customWidth="1"/>
    <col min="4611" max="4611" width="7.42578125" style="1" customWidth="1"/>
    <col min="4612" max="4612" width="7.28515625" style="1" customWidth="1"/>
    <col min="4613" max="4613" width="8.42578125" style="1" customWidth="1"/>
    <col min="4614" max="4614" width="7.42578125" style="1" customWidth="1"/>
    <col min="4615" max="4615" width="9.140625" style="1" customWidth="1"/>
    <col min="4616" max="4616" width="18.140625" style="1" customWidth="1"/>
    <col min="4617" max="4856" width="9.140625" style="1" customWidth="1"/>
    <col min="4857" max="4857" width="34.28515625" style="1" customWidth="1"/>
    <col min="4858" max="4858" width="8.7109375" style="1" customWidth="1"/>
    <col min="4859" max="4861" width="6.42578125" style="1"/>
    <col min="4862" max="4862" width="7.42578125" style="1" customWidth="1"/>
    <col min="4863" max="4863" width="5.42578125" style="1" customWidth="1"/>
    <col min="4864" max="4864" width="6.42578125" style="1"/>
    <col min="4865" max="4865" width="33" style="1" customWidth="1"/>
    <col min="4866" max="4866" width="8.28515625" style="1" customWidth="1"/>
    <col min="4867" max="4867" width="7.42578125" style="1" customWidth="1"/>
    <col min="4868" max="4868" width="7.28515625" style="1" customWidth="1"/>
    <col min="4869" max="4869" width="8.42578125" style="1" customWidth="1"/>
    <col min="4870" max="4870" width="7.42578125" style="1" customWidth="1"/>
    <col min="4871" max="4871" width="9.140625" style="1" customWidth="1"/>
    <col min="4872" max="4872" width="18.140625" style="1" customWidth="1"/>
    <col min="4873" max="5112" width="9.140625" style="1" customWidth="1"/>
    <col min="5113" max="5113" width="34.28515625" style="1" customWidth="1"/>
    <col min="5114" max="5114" width="8.7109375" style="1" customWidth="1"/>
    <col min="5115" max="5117" width="6.42578125" style="1"/>
    <col min="5118" max="5118" width="7.42578125" style="1" customWidth="1"/>
    <col min="5119" max="5119" width="5.42578125" style="1" customWidth="1"/>
    <col min="5120" max="5120" width="6.42578125" style="1"/>
    <col min="5121" max="5121" width="33" style="1" customWidth="1"/>
    <col min="5122" max="5122" width="8.28515625" style="1" customWidth="1"/>
    <col min="5123" max="5123" width="7.42578125" style="1" customWidth="1"/>
    <col min="5124" max="5124" width="7.28515625" style="1" customWidth="1"/>
    <col min="5125" max="5125" width="8.42578125" style="1" customWidth="1"/>
    <col min="5126" max="5126" width="7.42578125" style="1" customWidth="1"/>
    <col min="5127" max="5127" width="9.140625" style="1" customWidth="1"/>
    <col min="5128" max="5128" width="18.140625" style="1" customWidth="1"/>
    <col min="5129" max="5368" width="9.140625" style="1" customWidth="1"/>
    <col min="5369" max="5369" width="34.28515625" style="1" customWidth="1"/>
    <col min="5370" max="5370" width="8.7109375" style="1" customWidth="1"/>
    <col min="5371" max="5373" width="6.42578125" style="1"/>
    <col min="5374" max="5374" width="7.42578125" style="1" customWidth="1"/>
    <col min="5375" max="5375" width="5.42578125" style="1" customWidth="1"/>
    <col min="5376" max="5376" width="6.42578125" style="1"/>
    <col min="5377" max="5377" width="33" style="1" customWidth="1"/>
    <col min="5378" max="5378" width="8.28515625" style="1" customWidth="1"/>
    <col min="5379" max="5379" width="7.42578125" style="1" customWidth="1"/>
    <col min="5380" max="5380" width="7.28515625" style="1" customWidth="1"/>
    <col min="5381" max="5381" width="8.42578125" style="1" customWidth="1"/>
    <col min="5382" max="5382" width="7.42578125" style="1" customWidth="1"/>
    <col min="5383" max="5383" width="9.140625" style="1" customWidth="1"/>
    <col min="5384" max="5384" width="18.140625" style="1" customWidth="1"/>
    <col min="5385" max="5624" width="9.140625" style="1" customWidth="1"/>
    <col min="5625" max="5625" width="34.28515625" style="1" customWidth="1"/>
    <col min="5626" max="5626" width="8.7109375" style="1" customWidth="1"/>
    <col min="5627" max="5629" width="6.42578125" style="1"/>
    <col min="5630" max="5630" width="7.42578125" style="1" customWidth="1"/>
    <col min="5631" max="5631" width="5.42578125" style="1" customWidth="1"/>
    <col min="5632" max="5632" width="6.42578125" style="1"/>
    <col min="5633" max="5633" width="33" style="1" customWidth="1"/>
    <col min="5634" max="5634" width="8.28515625" style="1" customWidth="1"/>
    <col min="5635" max="5635" width="7.42578125" style="1" customWidth="1"/>
    <col min="5636" max="5636" width="7.28515625" style="1" customWidth="1"/>
    <col min="5637" max="5637" width="8.42578125" style="1" customWidth="1"/>
    <col min="5638" max="5638" width="7.42578125" style="1" customWidth="1"/>
    <col min="5639" max="5639" width="9.140625" style="1" customWidth="1"/>
    <col min="5640" max="5640" width="18.140625" style="1" customWidth="1"/>
    <col min="5641" max="5880" width="9.140625" style="1" customWidth="1"/>
    <col min="5881" max="5881" width="34.28515625" style="1" customWidth="1"/>
    <col min="5882" max="5882" width="8.7109375" style="1" customWidth="1"/>
    <col min="5883" max="5885" width="6.42578125" style="1"/>
    <col min="5886" max="5886" width="7.42578125" style="1" customWidth="1"/>
    <col min="5887" max="5887" width="5.42578125" style="1" customWidth="1"/>
    <col min="5888" max="5888" width="6.42578125" style="1"/>
    <col min="5889" max="5889" width="33" style="1" customWidth="1"/>
    <col min="5890" max="5890" width="8.28515625" style="1" customWidth="1"/>
    <col min="5891" max="5891" width="7.42578125" style="1" customWidth="1"/>
    <col min="5892" max="5892" width="7.28515625" style="1" customWidth="1"/>
    <col min="5893" max="5893" width="8.42578125" style="1" customWidth="1"/>
    <col min="5894" max="5894" width="7.42578125" style="1" customWidth="1"/>
    <col min="5895" max="5895" width="9.140625" style="1" customWidth="1"/>
    <col min="5896" max="5896" width="18.140625" style="1" customWidth="1"/>
    <col min="5897" max="6136" width="9.140625" style="1" customWidth="1"/>
    <col min="6137" max="6137" width="34.28515625" style="1" customWidth="1"/>
    <col min="6138" max="6138" width="8.7109375" style="1" customWidth="1"/>
    <col min="6139" max="6141" width="6.42578125" style="1"/>
    <col min="6142" max="6142" width="7.42578125" style="1" customWidth="1"/>
    <col min="6143" max="6143" width="5.42578125" style="1" customWidth="1"/>
    <col min="6144" max="6144" width="6.42578125" style="1"/>
    <col min="6145" max="6145" width="33" style="1" customWidth="1"/>
    <col min="6146" max="6146" width="8.28515625" style="1" customWidth="1"/>
    <col min="6147" max="6147" width="7.42578125" style="1" customWidth="1"/>
    <col min="6148" max="6148" width="7.28515625" style="1" customWidth="1"/>
    <col min="6149" max="6149" width="8.42578125" style="1" customWidth="1"/>
    <col min="6150" max="6150" width="7.42578125" style="1" customWidth="1"/>
    <col min="6151" max="6151" width="9.140625" style="1" customWidth="1"/>
    <col min="6152" max="6152" width="18.140625" style="1" customWidth="1"/>
    <col min="6153" max="6392" width="9.140625" style="1" customWidth="1"/>
    <col min="6393" max="6393" width="34.28515625" style="1" customWidth="1"/>
    <col min="6394" max="6394" width="8.7109375" style="1" customWidth="1"/>
    <col min="6395" max="6397" width="6.42578125" style="1"/>
    <col min="6398" max="6398" width="7.42578125" style="1" customWidth="1"/>
    <col min="6399" max="6399" width="5.42578125" style="1" customWidth="1"/>
    <col min="6400" max="6400" width="6.42578125" style="1"/>
    <col min="6401" max="6401" width="33" style="1" customWidth="1"/>
    <col min="6402" max="6402" width="8.28515625" style="1" customWidth="1"/>
    <col min="6403" max="6403" width="7.42578125" style="1" customWidth="1"/>
    <col min="6404" max="6404" width="7.28515625" style="1" customWidth="1"/>
    <col min="6405" max="6405" width="8.42578125" style="1" customWidth="1"/>
    <col min="6406" max="6406" width="7.42578125" style="1" customWidth="1"/>
    <col min="6407" max="6407" width="9.140625" style="1" customWidth="1"/>
    <col min="6408" max="6408" width="18.140625" style="1" customWidth="1"/>
    <col min="6409" max="6648" width="9.140625" style="1" customWidth="1"/>
    <col min="6649" max="6649" width="34.28515625" style="1" customWidth="1"/>
    <col min="6650" max="6650" width="8.7109375" style="1" customWidth="1"/>
    <col min="6651" max="6653" width="6.42578125" style="1"/>
    <col min="6654" max="6654" width="7.42578125" style="1" customWidth="1"/>
    <col min="6655" max="6655" width="5.42578125" style="1" customWidth="1"/>
    <col min="6656" max="6656" width="6.42578125" style="1"/>
    <col min="6657" max="6657" width="33" style="1" customWidth="1"/>
    <col min="6658" max="6658" width="8.28515625" style="1" customWidth="1"/>
    <col min="6659" max="6659" width="7.42578125" style="1" customWidth="1"/>
    <col min="6660" max="6660" width="7.28515625" style="1" customWidth="1"/>
    <col min="6661" max="6661" width="8.42578125" style="1" customWidth="1"/>
    <col min="6662" max="6662" width="7.42578125" style="1" customWidth="1"/>
    <col min="6663" max="6663" width="9.140625" style="1" customWidth="1"/>
    <col min="6664" max="6664" width="18.140625" style="1" customWidth="1"/>
    <col min="6665" max="6904" width="9.140625" style="1" customWidth="1"/>
    <col min="6905" max="6905" width="34.28515625" style="1" customWidth="1"/>
    <col min="6906" max="6906" width="8.7109375" style="1" customWidth="1"/>
    <col min="6907" max="6909" width="6.42578125" style="1"/>
    <col min="6910" max="6910" width="7.42578125" style="1" customWidth="1"/>
    <col min="6911" max="6911" width="5.42578125" style="1" customWidth="1"/>
    <col min="6912" max="6912" width="6.42578125" style="1"/>
    <col min="6913" max="6913" width="33" style="1" customWidth="1"/>
    <col min="6914" max="6914" width="8.28515625" style="1" customWidth="1"/>
    <col min="6915" max="6915" width="7.42578125" style="1" customWidth="1"/>
    <col min="6916" max="6916" width="7.28515625" style="1" customWidth="1"/>
    <col min="6917" max="6917" width="8.42578125" style="1" customWidth="1"/>
    <col min="6918" max="6918" width="7.42578125" style="1" customWidth="1"/>
    <col min="6919" max="6919" width="9.140625" style="1" customWidth="1"/>
    <col min="6920" max="6920" width="18.140625" style="1" customWidth="1"/>
    <col min="6921" max="7160" width="9.140625" style="1" customWidth="1"/>
    <col min="7161" max="7161" width="34.28515625" style="1" customWidth="1"/>
    <col min="7162" max="7162" width="8.7109375" style="1" customWidth="1"/>
    <col min="7163" max="7165" width="6.42578125" style="1"/>
    <col min="7166" max="7166" width="7.42578125" style="1" customWidth="1"/>
    <col min="7167" max="7167" width="5.42578125" style="1" customWidth="1"/>
    <col min="7168" max="7168" width="6.42578125" style="1"/>
    <col min="7169" max="7169" width="33" style="1" customWidth="1"/>
    <col min="7170" max="7170" width="8.28515625" style="1" customWidth="1"/>
    <col min="7171" max="7171" width="7.42578125" style="1" customWidth="1"/>
    <col min="7172" max="7172" width="7.28515625" style="1" customWidth="1"/>
    <col min="7173" max="7173" width="8.42578125" style="1" customWidth="1"/>
    <col min="7174" max="7174" width="7.42578125" style="1" customWidth="1"/>
    <col min="7175" max="7175" width="9.140625" style="1" customWidth="1"/>
    <col min="7176" max="7176" width="18.140625" style="1" customWidth="1"/>
    <col min="7177" max="7416" width="9.140625" style="1" customWidth="1"/>
    <col min="7417" max="7417" width="34.28515625" style="1" customWidth="1"/>
    <col min="7418" max="7418" width="8.7109375" style="1" customWidth="1"/>
    <col min="7419" max="7421" width="6.42578125" style="1"/>
    <col min="7422" max="7422" width="7.42578125" style="1" customWidth="1"/>
    <col min="7423" max="7423" width="5.42578125" style="1" customWidth="1"/>
    <col min="7424" max="7424" width="6.42578125" style="1"/>
    <col min="7425" max="7425" width="33" style="1" customWidth="1"/>
    <col min="7426" max="7426" width="8.28515625" style="1" customWidth="1"/>
    <col min="7427" max="7427" width="7.42578125" style="1" customWidth="1"/>
    <col min="7428" max="7428" width="7.28515625" style="1" customWidth="1"/>
    <col min="7429" max="7429" width="8.42578125" style="1" customWidth="1"/>
    <col min="7430" max="7430" width="7.42578125" style="1" customWidth="1"/>
    <col min="7431" max="7431" width="9.140625" style="1" customWidth="1"/>
    <col min="7432" max="7432" width="18.140625" style="1" customWidth="1"/>
    <col min="7433" max="7672" width="9.140625" style="1" customWidth="1"/>
    <col min="7673" max="7673" width="34.28515625" style="1" customWidth="1"/>
    <col min="7674" max="7674" width="8.7109375" style="1" customWidth="1"/>
    <col min="7675" max="7677" width="6.42578125" style="1"/>
    <col min="7678" max="7678" width="7.42578125" style="1" customWidth="1"/>
    <col min="7679" max="7679" width="5.42578125" style="1" customWidth="1"/>
    <col min="7680" max="7680" width="6.42578125" style="1"/>
    <col min="7681" max="7681" width="33" style="1" customWidth="1"/>
    <col min="7682" max="7682" width="8.28515625" style="1" customWidth="1"/>
    <col min="7683" max="7683" width="7.42578125" style="1" customWidth="1"/>
    <col min="7684" max="7684" width="7.28515625" style="1" customWidth="1"/>
    <col min="7685" max="7685" width="8.42578125" style="1" customWidth="1"/>
    <col min="7686" max="7686" width="7.42578125" style="1" customWidth="1"/>
    <col min="7687" max="7687" width="9.140625" style="1" customWidth="1"/>
    <col min="7688" max="7688" width="18.140625" style="1" customWidth="1"/>
    <col min="7689" max="7928" width="9.140625" style="1" customWidth="1"/>
    <col min="7929" max="7929" width="34.28515625" style="1" customWidth="1"/>
    <col min="7930" max="7930" width="8.7109375" style="1" customWidth="1"/>
    <col min="7931" max="7933" width="6.42578125" style="1"/>
    <col min="7934" max="7934" width="7.42578125" style="1" customWidth="1"/>
    <col min="7935" max="7935" width="5.42578125" style="1" customWidth="1"/>
    <col min="7936" max="7936" width="6.42578125" style="1"/>
    <col min="7937" max="7937" width="33" style="1" customWidth="1"/>
    <col min="7938" max="7938" width="8.28515625" style="1" customWidth="1"/>
    <col min="7939" max="7939" width="7.42578125" style="1" customWidth="1"/>
    <col min="7940" max="7940" width="7.28515625" style="1" customWidth="1"/>
    <col min="7941" max="7941" width="8.42578125" style="1" customWidth="1"/>
    <col min="7942" max="7942" width="7.42578125" style="1" customWidth="1"/>
    <col min="7943" max="7943" width="9.140625" style="1" customWidth="1"/>
    <col min="7944" max="7944" width="18.140625" style="1" customWidth="1"/>
    <col min="7945" max="8184" width="9.140625" style="1" customWidth="1"/>
    <col min="8185" max="8185" width="34.28515625" style="1" customWidth="1"/>
    <col min="8186" max="8186" width="8.7109375" style="1" customWidth="1"/>
    <col min="8187" max="8189" width="6.42578125" style="1"/>
    <col min="8190" max="8190" width="7.42578125" style="1" customWidth="1"/>
    <col min="8191" max="8191" width="5.42578125" style="1" customWidth="1"/>
    <col min="8192" max="8192" width="6.42578125" style="1"/>
    <col min="8193" max="8193" width="33" style="1" customWidth="1"/>
    <col min="8194" max="8194" width="8.28515625" style="1" customWidth="1"/>
    <col min="8195" max="8195" width="7.42578125" style="1" customWidth="1"/>
    <col min="8196" max="8196" width="7.28515625" style="1" customWidth="1"/>
    <col min="8197" max="8197" width="8.42578125" style="1" customWidth="1"/>
    <col min="8198" max="8198" width="7.42578125" style="1" customWidth="1"/>
    <col min="8199" max="8199" width="9.140625" style="1" customWidth="1"/>
    <col min="8200" max="8200" width="18.140625" style="1" customWidth="1"/>
    <col min="8201" max="8440" width="9.140625" style="1" customWidth="1"/>
    <col min="8441" max="8441" width="34.28515625" style="1" customWidth="1"/>
    <col min="8442" max="8442" width="8.7109375" style="1" customWidth="1"/>
    <col min="8443" max="8445" width="6.42578125" style="1"/>
    <col min="8446" max="8446" width="7.42578125" style="1" customWidth="1"/>
    <col min="8447" max="8447" width="5.42578125" style="1" customWidth="1"/>
    <col min="8448" max="8448" width="6.42578125" style="1"/>
    <col min="8449" max="8449" width="33" style="1" customWidth="1"/>
    <col min="8450" max="8450" width="8.28515625" style="1" customWidth="1"/>
    <col min="8451" max="8451" width="7.42578125" style="1" customWidth="1"/>
    <col min="8452" max="8452" width="7.28515625" style="1" customWidth="1"/>
    <col min="8453" max="8453" width="8.42578125" style="1" customWidth="1"/>
    <col min="8454" max="8454" width="7.42578125" style="1" customWidth="1"/>
    <col min="8455" max="8455" width="9.140625" style="1" customWidth="1"/>
    <col min="8456" max="8456" width="18.140625" style="1" customWidth="1"/>
    <col min="8457" max="8696" width="9.140625" style="1" customWidth="1"/>
    <col min="8697" max="8697" width="34.28515625" style="1" customWidth="1"/>
    <col min="8698" max="8698" width="8.7109375" style="1" customWidth="1"/>
    <col min="8699" max="8701" width="6.42578125" style="1"/>
    <col min="8702" max="8702" width="7.42578125" style="1" customWidth="1"/>
    <col min="8703" max="8703" width="5.42578125" style="1" customWidth="1"/>
    <col min="8704" max="8704" width="6.42578125" style="1"/>
    <col min="8705" max="8705" width="33" style="1" customWidth="1"/>
    <col min="8706" max="8706" width="8.28515625" style="1" customWidth="1"/>
    <col min="8707" max="8707" width="7.42578125" style="1" customWidth="1"/>
    <col min="8708" max="8708" width="7.28515625" style="1" customWidth="1"/>
    <col min="8709" max="8709" width="8.42578125" style="1" customWidth="1"/>
    <col min="8710" max="8710" width="7.42578125" style="1" customWidth="1"/>
    <col min="8711" max="8711" width="9.140625" style="1" customWidth="1"/>
    <col min="8712" max="8712" width="18.140625" style="1" customWidth="1"/>
    <col min="8713" max="8952" width="9.140625" style="1" customWidth="1"/>
    <col min="8953" max="8953" width="34.28515625" style="1" customWidth="1"/>
    <col min="8954" max="8954" width="8.7109375" style="1" customWidth="1"/>
    <col min="8955" max="8957" width="6.42578125" style="1"/>
    <col min="8958" max="8958" width="7.42578125" style="1" customWidth="1"/>
    <col min="8959" max="8959" width="5.42578125" style="1" customWidth="1"/>
    <col min="8960" max="8960" width="6.42578125" style="1"/>
    <col min="8961" max="8961" width="33" style="1" customWidth="1"/>
    <col min="8962" max="8962" width="8.28515625" style="1" customWidth="1"/>
    <col min="8963" max="8963" width="7.42578125" style="1" customWidth="1"/>
    <col min="8964" max="8964" width="7.28515625" style="1" customWidth="1"/>
    <col min="8965" max="8965" width="8.42578125" style="1" customWidth="1"/>
    <col min="8966" max="8966" width="7.42578125" style="1" customWidth="1"/>
    <col min="8967" max="8967" width="9.140625" style="1" customWidth="1"/>
    <col min="8968" max="8968" width="18.140625" style="1" customWidth="1"/>
    <col min="8969" max="9208" width="9.140625" style="1" customWidth="1"/>
    <col min="9209" max="9209" width="34.28515625" style="1" customWidth="1"/>
    <col min="9210" max="9210" width="8.7109375" style="1" customWidth="1"/>
    <col min="9211" max="9213" width="6.42578125" style="1"/>
    <col min="9214" max="9214" width="7.42578125" style="1" customWidth="1"/>
    <col min="9215" max="9215" width="5.42578125" style="1" customWidth="1"/>
    <col min="9216" max="9216" width="6.42578125" style="1"/>
    <col min="9217" max="9217" width="33" style="1" customWidth="1"/>
    <col min="9218" max="9218" width="8.28515625" style="1" customWidth="1"/>
    <col min="9219" max="9219" width="7.42578125" style="1" customWidth="1"/>
    <col min="9220" max="9220" width="7.28515625" style="1" customWidth="1"/>
    <col min="9221" max="9221" width="8.42578125" style="1" customWidth="1"/>
    <col min="9222" max="9222" width="7.42578125" style="1" customWidth="1"/>
    <col min="9223" max="9223" width="9.140625" style="1" customWidth="1"/>
    <col min="9224" max="9224" width="18.140625" style="1" customWidth="1"/>
    <col min="9225" max="9464" width="9.140625" style="1" customWidth="1"/>
    <col min="9465" max="9465" width="34.28515625" style="1" customWidth="1"/>
    <col min="9466" max="9466" width="8.7109375" style="1" customWidth="1"/>
    <col min="9467" max="9469" width="6.42578125" style="1"/>
    <col min="9470" max="9470" width="7.42578125" style="1" customWidth="1"/>
    <col min="9471" max="9471" width="5.42578125" style="1" customWidth="1"/>
    <col min="9472" max="9472" width="6.42578125" style="1"/>
    <col min="9473" max="9473" width="33" style="1" customWidth="1"/>
    <col min="9474" max="9474" width="8.28515625" style="1" customWidth="1"/>
    <col min="9475" max="9475" width="7.42578125" style="1" customWidth="1"/>
    <col min="9476" max="9476" width="7.28515625" style="1" customWidth="1"/>
    <col min="9477" max="9477" width="8.42578125" style="1" customWidth="1"/>
    <col min="9478" max="9478" width="7.42578125" style="1" customWidth="1"/>
    <col min="9479" max="9479" width="9.140625" style="1" customWidth="1"/>
    <col min="9480" max="9480" width="18.140625" style="1" customWidth="1"/>
    <col min="9481" max="9720" width="9.140625" style="1" customWidth="1"/>
    <col min="9721" max="9721" width="34.28515625" style="1" customWidth="1"/>
    <col min="9722" max="9722" width="8.7109375" style="1" customWidth="1"/>
    <col min="9723" max="9725" width="6.42578125" style="1"/>
    <col min="9726" max="9726" width="7.42578125" style="1" customWidth="1"/>
    <col min="9727" max="9727" width="5.42578125" style="1" customWidth="1"/>
    <col min="9728" max="9728" width="6.42578125" style="1"/>
    <col min="9729" max="9729" width="33" style="1" customWidth="1"/>
    <col min="9730" max="9730" width="8.28515625" style="1" customWidth="1"/>
    <col min="9731" max="9731" width="7.42578125" style="1" customWidth="1"/>
    <col min="9732" max="9732" width="7.28515625" style="1" customWidth="1"/>
    <col min="9733" max="9733" width="8.42578125" style="1" customWidth="1"/>
    <col min="9734" max="9734" width="7.42578125" style="1" customWidth="1"/>
    <col min="9735" max="9735" width="9.140625" style="1" customWidth="1"/>
    <col min="9736" max="9736" width="18.140625" style="1" customWidth="1"/>
    <col min="9737" max="9976" width="9.140625" style="1" customWidth="1"/>
    <col min="9977" max="9977" width="34.28515625" style="1" customWidth="1"/>
    <col min="9978" max="9978" width="8.7109375" style="1" customWidth="1"/>
    <col min="9979" max="9981" width="6.42578125" style="1"/>
    <col min="9982" max="9982" width="7.42578125" style="1" customWidth="1"/>
    <col min="9983" max="9983" width="5.42578125" style="1" customWidth="1"/>
    <col min="9984" max="9984" width="6.42578125" style="1"/>
    <col min="9985" max="9985" width="33" style="1" customWidth="1"/>
    <col min="9986" max="9986" width="8.28515625" style="1" customWidth="1"/>
    <col min="9987" max="9987" width="7.42578125" style="1" customWidth="1"/>
    <col min="9988" max="9988" width="7.28515625" style="1" customWidth="1"/>
    <col min="9989" max="9989" width="8.42578125" style="1" customWidth="1"/>
    <col min="9990" max="9990" width="7.42578125" style="1" customWidth="1"/>
    <col min="9991" max="9991" width="9.140625" style="1" customWidth="1"/>
    <col min="9992" max="9992" width="18.140625" style="1" customWidth="1"/>
    <col min="9993" max="10232" width="9.140625" style="1" customWidth="1"/>
    <col min="10233" max="10233" width="34.28515625" style="1" customWidth="1"/>
    <col min="10234" max="10234" width="8.7109375" style="1" customWidth="1"/>
    <col min="10235" max="10237" width="6.42578125" style="1"/>
    <col min="10238" max="10238" width="7.42578125" style="1" customWidth="1"/>
    <col min="10239" max="10239" width="5.42578125" style="1" customWidth="1"/>
    <col min="10240" max="10240" width="6.42578125" style="1"/>
    <col min="10241" max="10241" width="33" style="1" customWidth="1"/>
    <col min="10242" max="10242" width="8.28515625" style="1" customWidth="1"/>
    <col min="10243" max="10243" width="7.42578125" style="1" customWidth="1"/>
    <col min="10244" max="10244" width="7.28515625" style="1" customWidth="1"/>
    <col min="10245" max="10245" width="8.42578125" style="1" customWidth="1"/>
    <col min="10246" max="10246" width="7.42578125" style="1" customWidth="1"/>
    <col min="10247" max="10247" width="9.140625" style="1" customWidth="1"/>
    <col min="10248" max="10248" width="18.140625" style="1" customWidth="1"/>
    <col min="10249" max="10488" width="9.140625" style="1" customWidth="1"/>
    <col min="10489" max="10489" width="34.28515625" style="1" customWidth="1"/>
    <col min="10490" max="10490" width="8.7109375" style="1" customWidth="1"/>
    <col min="10491" max="10493" width="6.42578125" style="1"/>
    <col min="10494" max="10494" width="7.42578125" style="1" customWidth="1"/>
    <col min="10495" max="10495" width="5.42578125" style="1" customWidth="1"/>
    <col min="10496" max="10496" width="6.42578125" style="1"/>
    <col min="10497" max="10497" width="33" style="1" customWidth="1"/>
    <col min="10498" max="10498" width="8.28515625" style="1" customWidth="1"/>
    <col min="10499" max="10499" width="7.42578125" style="1" customWidth="1"/>
    <col min="10500" max="10500" width="7.28515625" style="1" customWidth="1"/>
    <col min="10501" max="10501" width="8.42578125" style="1" customWidth="1"/>
    <col min="10502" max="10502" width="7.42578125" style="1" customWidth="1"/>
    <col min="10503" max="10503" width="9.140625" style="1" customWidth="1"/>
    <col min="10504" max="10504" width="18.140625" style="1" customWidth="1"/>
    <col min="10505" max="10744" width="9.140625" style="1" customWidth="1"/>
    <col min="10745" max="10745" width="34.28515625" style="1" customWidth="1"/>
    <col min="10746" max="10746" width="8.7109375" style="1" customWidth="1"/>
    <col min="10747" max="10749" width="6.42578125" style="1"/>
    <col min="10750" max="10750" width="7.42578125" style="1" customWidth="1"/>
    <col min="10751" max="10751" width="5.42578125" style="1" customWidth="1"/>
    <col min="10752" max="10752" width="6.42578125" style="1"/>
    <col min="10753" max="10753" width="33" style="1" customWidth="1"/>
    <col min="10754" max="10754" width="8.28515625" style="1" customWidth="1"/>
    <col min="10755" max="10755" width="7.42578125" style="1" customWidth="1"/>
    <col min="10756" max="10756" width="7.28515625" style="1" customWidth="1"/>
    <col min="10757" max="10757" width="8.42578125" style="1" customWidth="1"/>
    <col min="10758" max="10758" width="7.42578125" style="1" customWidth="1"/>
    <col min="10759" max="10759" width="9.140625" style="1" customWidth="1"/>
    <col min="10760" max="10760" width="18.140625" style="1" customWidth="1"/>
    <col min="10761" max="11000" width="9.140625" style="1" customWidth="1"/>
    <col min="11001" max="11001" width="34.28515625" style="1" customWidth="1"/>
    <col min="11002" max="11002" width="8.7109375" style="1" customWidth="1"/>
    <col min="11003" max="11005" width="6.42578125" style="1"/>
    <col min="11006" max="11006" width="7.42578125" style="1" customWidth="1"/>
    <col min="11007" max="11007" width="5.42578125" style="1" customWidth="1"/>
    <col min="11008" max="11008" width="6.42578125" style="1"/>
    <col min="11009" max="11009" width="33" style="1" customWidth="1"/>
    <col min="11010" max="11010" width="8.28515625" style="1" customWidth="1"/>
    <col min="11011" max="11011" width="7.42578125" style="1" customWidth="1"/>
    <col min="11012" max="11012" width="7.28515625" style="1" customWidth="1"/>
    <col min="11013" max="11013" width="8.42578125" style="1" customWidth="1"/>
    <col min="11014" max="11014" width="7.42578125" style="1" customWidth="1"/>
    <col min="11015" max="11015" width="9.140625" style="1" customWidth="1"/>
    <col min="11016" max="11016" width="18.140625" style="1" customWidth="1"/>
    <col min="11017" max="11256" width="9.140625" style="1" customWidth="1"/>
    <col min="11257" max="11257" width="34.28515625" style="1" customWidth="1"/>
    <col min="11258" max="11258" width="8.7109375" style="1" customWidth="1"/>
    <col min="11259" max="11261" width="6.42578125" style="1"/>
    <col min="11262" max="11262" width="7.42578125" style="1" customWidth="1"/>
    <col min="11263" max="11263" width="5.42578125" style="1" customWidth="1"/>
    <col min="11264" max="11264" width="6.42578125" style="1"/>
    <col min="11265" max="11265" width="33" style="1" customWidth="1"/>
    <col min="11266" max="11266" width="8.28515625" style="1" customWidth="1"/>
    <col min="11267" max="11267" width="7.42578125" style="1" customWidth="1"/>
    <col min="11268" max="11268" width="7.28515625" style="1" customWidth="1"/>
    <col min="11269" max="11269" width="8.42578125" style="1" customWidth="1"/>
    <col min="11270" max="11270" width="7.42578125" style="1" customWidth="1"/>
    <col min="11271" max="11271" width="9.140625" style="1" customWidth="1"/>
    <col min="11272" max="11272" width="18.140625" style="1" customWidth="1"/>
    <col min="11273" max="11512" width="9.140625" style="1" customWidth="1"/>
    <col min="11513" max="11513" width="34.28515625" style="1" customWidth="1"/>
    <col min="11514" max="11514" width="8.7109375" style="1" customWidth="1"/>
    <col min="11515" max="11517" width="6.42578125" style="1"/>
    <col min="11518" max="11518" width="7.42578125" style="1" customWidth="1"/>
    <col min="11519" max="11519" width="5.42578125" style="1" customWidth="1"/>
    <col min="11520" max="11520" width="6.42578125" style="1"/>
    <col min="11521" max="11521" width="33" style="1" customWidth="1"/>
    <col min="11522" max="11522" width="8.28515625" style="1" customWidth="1"/>
    <col min="11523" max="11523" width="7.42578125" style="1" customWidth="1"/>
    <col min="11524" max="11524" width="7.28515625" style="1" customWidth="1"/>
    <col min="11525" max="11525" width="8.42578125" style="1" customWidth="1"/>
    <col min="11526" max="11526" width="7.42578125" style="1" customWidth="1"/>
    <col min="11527" max="11527" width="9.140625" style="1" customWidth="1"/>
    <col min="11528" max="11528" width="18.140625" style="1" customWidth="1"/>
    <col min="11529" max="11768" width="9.140625" style="1" customWidth="1"/>
    <col min="11769" max="11769" width="34.28515625" style="1" customWidth="1"/>
    <col min="11770" max="11770" width="8.7109375" style="1" customWidth="1"/>
    <col min="11771" max="11773" width="6.42578125" style="1"/>
    <col min="11774" max="11774" width="7.42578125" style="1" customWidth="1"/>
    <col min="11775" max="11775" width="5.42578125" style="1" customWidth="1"/>
    <col min="11776" max="11776" width="6.42578125" style="1"/>
    <col min="11777" max="11777" width="33" style="1" customWidth="1"/>
    <col min="11778" max="11778" width="8.28515625" style="1" customWidth="1"/>
    <col min="11779" max="11779" width="7.42578125" style="1" customWidth="1"/>
    <col min="11780" max="11780" width="7.28515625" style="1" customWidth="1"/>
    <col min="11781" max="11781" width="8.42578125" style="1" customWidth="1"/>
    <col min="11782" max="11782" width="7.42578125" style="1" customWidth="1"/>
    <col min="11783" max="11783" width="9.140625" style="1" customWidth="1"/>
    <col min="11784" max="11784" width="18.140625" style="1" customWidth="1"/>
    <col min="11785" max="12024" width="9.140625" style="1" customWidth="1"/>
    <col min="12025" max="12025" width="34.28515625" style="1" customWidth="1"/>
    <col min="12026" max="12026" width="8.7109375" style="1" customWidth="1"/>
    <col min="12027" max="12029" width="6.42578125" style="1"/>
    <col min="12030" max="12030" width="7.42578125" style="1" customWidth="1"/>
    <col min="12031" max="12031" width="5.42578125" style="1" customWidth="1"/>
    <col min="12032" max="12032" width="6.42578125" style="1"/>
    <col min="12033" max="12033" width="33" style="1" customWidth="1"/>
    <col min="12034" max="12034" width="8.28515625" style="1" customWidth="1"/>
    <col min="12035" max="12035" width="7.42578125" style="1" customWidth="1"/>
    <col min="12036" max="12036" width="7.28515625" style="1" customWidth="1"/>
    <col min="12037" max="12037" width="8.42578125" style="1" customWidth="1"/>
    <col min="12038" max="12038" width="7.42578125" style="1" customWidth="1"/>
    <col min="12039" max="12039" width="9.140625" style="1" customWidth="1"/>
    <col min="12040" max="12040" width="18.140625" style="1" customWidth="1"/>
    <col min="12041" max="12280" width="9.140625" style="1" customWidth="1"/>
    <col min="12281" max="12281" width="34.28515625" style="1" customWidth="1"/>
    <col min="12282" max="12282" width="8.7109375" style="1" customWidth="1"/>
    <col min="12283" max="12285" width="6.42578125" style="1"/>
    <col min="12286" max="12286" width="7.42578125" style="1" customWidth="1"/>
    <col min="12287" max="12287" width="5.42578125" style="1" customWidth="1"/>
    <col min="12288" max="12288" width="6.42578125" style="1"/>
    <col min="12289" max="12289" width="33" style="1" customWidth="1"/>
    <col min="12290" max="12290" width="8.28515625" style="1" customWidth="1"/>
    <col min="12291" max="12291" width="7.42578125" style="1" customWidth="1"/>
    <col min="12292" max="12292" width="7.28515625" style="1" customWidth="1"/>
    <col min="12293" max="12293" width="8.42578125" style="1" customWidth="1"/>
    <col min="12294" max="12294" width="7.42578125" style="1" customWidth="1"/>
    <col min="12295" max="12295" width="9.140625" style="1" customWidth="1"/>
    <col min="12296" max="12296" width="18.140625" style="1" customWidth="1"/>
    <col min="12297" max="12536" width="9.140625" style="1" customWidth="1"/>
    <col min="12537" max="12537" width="34.28515625" style="1" customWidth="1"/>
    <col min="12538" max="12538" width="8.7109375" style="1" customWidth="1"/>
    <col min="12539" max="12541" width="6.42578125" style="1"/>
    <col min="12542" max="12542" width="7.42578125" style="1" customWidth="1"/>
    <col min="12543" max="12543" width="5.42578125" style="1" customWidth="1"/>
    <col min="12544" max="12544" width="6.42578125" style="1"/>
    <col min="12545" max="12545" width="33" style="1" customWidth="1"/>
    <col min="12546" max="12546" width="8.28515625" style="1" customWidth="1"/>
    <col min="12547" max="12547" width="7.42578125" style="1" customWidth="1"/>
    <col min="12548" max="12548" width="7.28515625" style="1" customWidth="1"/>
    <col min="12549" max="12549" width="8.42578125" style="1" customWidth="1"/>
    <col min="12550" max="12550" width="7.42578125" style="1" customWidth="1"/>
    <col min="12551" max="12551" width="9.140625" style="1" customWidth="1"/>
    <col min="12552" max="12552" width="18.140625" style="1" customWidth="1"/>
    <col min="12553" max="12792" width="9.140625" style="1" customWidth="1"/>
    <col min="12793" max="12793" width="34.28515625" style="1" customWidth="1"/>
    <col min="12794" max="12794" width="8.7109375" style="1" customWidth="1"/>
    <col min="12795" max="12797" width="6.42578125" style="1"/>
    <col min="12798" max="12798" width="7.42578125" style="1" customWidth="1"/>
    <col min="12799" max="12799" width="5.42578125" style="1" customWidth="1"/>
    <col min="12800" max="12800" width="6.42578125" style="1"/>
    <col min="12801" max="12801" width="33" style="1" customWidth="1"/>
    <col min="12802" max="12802" width="8.28515625" style="1" customWidth="1"/>
    <col min="12803" max="12803" width="7.42578125" style="1" customWidth="1"/>
    <col min="12804" max="12804" width="7.28515625" style="1" customWidth="1"/>
    <col min="12805" max="12805" width="8.42578125" style="1" customWidth="1"/>
    <col min="12806" max="12806" width="7.42578125" style="1" customWidth="1"/>
    <col min="12807" max="12807" width="9.140625" style="1" customWidth="1"/>
    <col min="12808" max="12808" width="18.140625" style="1" customWidth="1"/>
    <col min="12809" max="13048" width="9.140625" style="1" customWidth="1"/>
    <col min="13049" max="13049" width="34.28515625" style="1" customWidth="1"/>
    <col min="13050" max="13050" width="8.7109375" style="1" customWidth="1"/>
    <col min="13051" max="13053" width="6.42578125" style="1"/>
    <col min="13054" max="13054" width="7.42578125" style="1" customWidth="1"/>
    <col min="13055" max="13055" width="5.42578125" style="1" customWidth="1"/>
    <col min="13056" max="13056" width="6.42578125" style="1"/>
    <col min="13057" max="13057" width="33" style="1" customWidth="1"/>
    <col min="13058" max="13058" width="8.28515625" style="1" customWidth="1"/>
    <col min="13059" max="13059" width="7.42578125" style="1" customWidth="1"/>
    <col min="13060" max="13060" width="7.28515625" style="1" customWidth="1"/>
    <col min="13061" max="13061" width="8.42578125" style="1" customWidth="1"/>
    <col min="13062" max="13062" width="7.42578125" style="1" customWidth="1"/>
    <col min="13063" max="13063" width="9.140625" style="1" customWidth="1"/>
    <col min="13064" max="13064" width="18.140625" style="1" customWidth="1"/>
    <col min="13065" max="13304" width="9.140625" style="1" customWidth="1"/>
    <col min="13305" max="13305" width="34.28515625" style="1" customWidth="1"/>
    <col min="13306" max="13306" width="8.7109375" style="1" customWidth="1"/>
    <col min="13307" max="13309" width="6.42578125" style="1"/>
    <col min="13310" max="13310" width="7.42578125" style="1" customWidth="1"/>
    <col min="13311" max="13311" width="5.42578125" style="1" customWidth="1"/>
    <col min="13312" max="13312" width="6.42578125" style="1"/>
    <col min="13313" max="13313" width="33" style="1" customWidth="1"/>
    <col min="13314" max="13314" width="8.28515625" style="1" customWidth="1"/>
    <col min="13315" max="13315" width="7.42578125" style="1" customWidth="1"/>
    <col min="13316" max="13316" width="7.28515625" style="1" customWidth="1"/>
    <col min="13317" max="13317" width="8.42578125" style="1" customWidth="1"/>
    <col min="13318" max="13318" width="7.42578125" style="1" customWidth="1"/>
    <col min="13319" max="13319" width="9.140625" style="1" customWidth="1"/>
    <col min="13320" max="13320" width="18.140625" style="1" customWidth="1"/>
    <col min="13321" max="13560" width="9.140625" style="1" customWidth="1"/>
    <col min="13561" max="13561" width="34.28515625" style="1" customWidth="1"/>
    <col min="13562" max="13562" width="8.7109375" style="1" customWidth="1"/>
    <col min="13563" max="13565" width="6.42578125" style="1"/>
    <col min="13566" max="13566" width="7.42578125" style="1" customWidth="1"/>
    <col min="13567" max="13567" width="5.42578125" style="1" customWidth="1"/>
    <col min="13568" max="13568" width="6.42578125" style="1"/>
    <col min="13569" max="13569" width="33" style="1" customWidth="1"/>
    <col min="13570" max="13570" width="8.28515625" style="1" customWidth="1"/>
    <col min="13571" max="13571" width="7.42578125" style="1" customWidth="1"/>
    <col min="13572" max="13572" width="7.28515625" style="1" customWidth="1"/>
    <col min="13573" max="13573" width="8.42578125" style="1" customWidth="1"/>
    <col min="13574" max="13574" width="7.42578125" style="1" customWidth="1"/>
    <col min="13575" max="13575" width="9.140625" style="1" customWidth="1"/>
    <col min="13576" max="13576" width="18.140625" style="1" customWidth="1"/>
    <col min="13577" max="13816" width="9.140625" style="1" customWidth="1"/>
    <col min="13817" max="13817" width="34.28515625" style="1" customWidth="1"/>
    <col min="13818" max="13818" width="8.7109375" style="1" customWidth="1"/>
    <col min="13819" max="13821" width="6.42578125" style="1"/>
    <col min="13822" max="13822" width="7.42578125" style="1" customWidth="1"/>
    <col min="13823" max="13823" width="5.42578125" style="1" customWidth="1"/>
    <col min="13824" max="13824" width="6.42578125" style="1"/>
    <col min="13825" max="13825" width="33" style="1" customWidth="1"/>
    <col min="13826" max="13826" width="8.28515625" style="1" customWidth="1"/>
    <col min="13827" max="13827" width="7.42578125" style="1" customWidth="1"/>
    <col min="13828" max="13828" width="7.28515625" style="1" customWidth="1"/>
    <col min="13829" max="13829" width="8.42578125" style="1" customWidth="1"/>
    <col min="13830" max="13830" width="7.42578125" style="1" customWidth="1"/>
    <col min="13831" max="13831" width="9.140625" style="1" customWidth="1"/>
    <col min="13832" max="13832" width="18.140625" style="1" customWidth="1"/>
    <col min="13833" max="14072" width="9.140625" style="1" customWidth="1"/>
    <col min="14073" max="14073" width="34.28515625" style="1" customWidth="1"/>
    <col min="14074" max="14074" width="8.7109375" style="1" customWidth="1"/>
    <col min="14075" max="14077" width="6.42578125" style="1"/>
    <col min="14078" max="14078" width="7.42578125" style="1" customWidth="1"/>
    <col min="14079" max="14079" width="5.42578125" style="1" customWidth="1"/>
    <col min="14080" max="14080" width="6.42578125" style="1"/>
    <col min="14081" max="14081" width="33" style="1" customWidth="1"/>
    <col min="14082" max="14082" width="8.28515625" style="1" customWidth="1"/>
    <col min="14083" max="14083" width="7.42578125" style="1" customWidth="1"/>
    <col min="14084" max="14084" width="7.28515625" style="1" customWidth="1"/>
    <col min="14085" max="14085" width="8.42578125" style="1" customWidth="1"/>
    <col min="14086" max="14086" width="7.42578125" style="1" customWidth="1"/>
    <col min="14087" max="14087" width="9.140625" style="1" customWidth="1"/>
    <col min="14088" max="14088" width="18.140625" style="1" customWidth="1"/>
    <col min="14089" max="14328" width="9.140625" style="1" customWidth="1"/>
    <col min="14329" max="14329" width="34.28515625" style="1" customWidth="1"/>
    <col min="14330" max="14330" width="8.7109375" style="1" customWidth="1"/>
    <col min="14331" max="14333" width="6.42578125" style="1"/>
    <col min="14334" max="14334" width="7.42578125" style="1" customWidth="1"/>
    <col min="14335" max="14335" width="5.42578125" style="1" customWidth="1"/>
    <col min="14336" max="14336" width="6.42578125" style="1"/>
    <col min="14337" max="14337" width="33" style="1" customWidth="1"/>
    <col min="14338" max="14338" width="8.28515625" style="1" customWidth="1"/>
    <col min="14339" max="14339" width="7.42578125" style="1" customWidth="1"/>
    <col min="14340" max="14340" width="7.28515625" style="1" customWidth="1"/>
    <col min="14341" max="14341" width="8.42578125" style="1" customWidth="1"/>
    <col min="14342" max="14342" width="7.42578125" style="1" customWidth="1"/>
    <col min="14343" max="14343" width="9.140625" style="1" customWidth="1"/>
    <col min="14344" max="14344" width="18.140625" style="1" customWidth="1"/>
    <col min="14345" max="14584" width="9.140625" style="1" customWidth="1"/>
    <col min="14585" max="14585" width="34.28515625" style="1" customWidth="1"/>
    <col min="14586" max="14586" width="8.7109375" style="1" customWidth="1"/>
    <col min="14587" max="14589" width="6.42578125" style="1"/>
    <col min="14590" max="14590" width="7.42578125" style="1" customWidth="1"/>
    <col min="14591" max="14591" width="5.42578125" style="1" customWidth="1"/>
    <col min="14592" max="14592" width="6.42578125" style="1"/>
    <col min="14593" max="14593" width="33" style="1" customWidth="1"/>
    <col min="14594" max="14594" width="8.28515625" style="1" customWidth="1"/>
    <col min="14595" max="14595" width="7.42578125" style="1" customWidth="1"/>
    <col min="14596" max="14596" width="7.28515625" style="1" customWidth="1"/>
    <col min="14597" max="14597" width="8.42578125" style="1" customWidth="1"/>
    <col min="14598" max="14598" width="7.42578125" style="1" customWidth="1"/>
    <col min="14599" max="14599" width="9.140625" style="1" customWidth="1"/>
    <col min="14600" max="14600" width="18.140625" style="1" customWidth="1"/>
    <col min="14601" max="14840" width="9.140625" style="1" customWidth="1"/>
    <col min="14841" max="14841" width="34.28515625" style="1" customWidth="1"/>
    <col min="14842" max="14842" width="8.7109375" style="1" customWidth="1"/>
    <col min="14843" max="14845" width="6.42578125" style="1"/>
    <col min="14846" max="14846" width="7.42578125" style="1" customWidth="1"/>
    <col min="14847" max="14847" width="5.42578125" style="1" customWidth="1"/>
    <col min="14848" max="14848" width="6.42578125" style="1"/>
    <col min="14849" max="14849" width="33" style="1" customWidth="1"/>
    <col min="14850" max="14850" width="8.28515625" style="1" customWidth="1"/>
    <col min="14851" max="14851" width="7.42578125" style="1" customWidth="1"/>
    <col min="14852" max="14852" width="7.28515625" style="1" customWidth="1"/>
    <col min="14853" max="14853" width="8.42578125" style="1" customWidth="1"/>
    <col min="14854" max="14854" width="7.42578125" style="1" customWidth="1"/>
    <col min="14855" max="14855" width="9.140625" style="1" customWidth="1"/>
    <col min="14856" max="14856" width="18.140625" style="1" customWidth="1"/>
    <col min="14857" max="15096" width="9.140625" style="1" customWidth="1"/>
    <col min="15097" max="15097" width="34.28515625" style="1" customWidth="1"/>
    <col min="15098" max="15098" width="8.7109375" style="1" customWidth="1"/>
    <col min="15099" max="15101" width="6.42578125" style="1"/>
    <col min="15102" max="15102" width="7.42578125" style="1" customWidth="1"/>
    <col min="15103" max="15103" width="5.42578125" style="1" customWidth="1"/>
    <col min="15104" max="15104" width="6.42578125" style="1"/>
    <col min="15105" max="15105" width="33" style="1" customWidth="1"/>
    <col min="15106" max="15106" width="8.28515625" style="1" customWidth="1"/>
    <col min="15107" max="15107" width="7.42578125" style="1" customWidth="1"/>
    <col min="15108" max="15108" width="7.28515625" style="1" customWidth="1"/>
    <col min="15109" max="15109" width="8.42578125" style="1" customWidth="1"/>
    <col min="15110" max="15110" width="7.42578125" style="1" customWidth="1"/>
    <col min="15111" max="15111" width="9.140625" style="1" customWidth="1"/>
    <col min="15112" max="15112" width="18.140625" style="1" customWidth="1"/>
    <col min="15113" max="15352" width="9.140625" style="1" customWidth="1"/>
    <col min="15353" max="15353" width="34.28515625" style="1" customWidth="1"/>
    <col min="15354" max="15354" width="8.7109375" style="1" customWidth="1"/>
    <col min="15355" max="15357" width="6.42578125" style="1"/>
    <col min="15358" max="15358" width="7.42578125" style="1" customWidth="1"/>
    <col min="15359" max="15359" width="5.42578125" style="1" customWidth="1"/>
    <col min="15360" max="15360" width="6.42578125" style="1"/>
    <col min="15361" max="15361" width="33" style="1" customWidth="1"/>
    <col min="15362" max="15362" width="8.28515625" style="1" customWidth="1"/>
    <col min="15363" max="15363" width="7.42578125" style="1" customWidth="1"/>
    <col min="15364" max="15364" width="7.28515625" style="1" customWidth="1"/>
    <col min="15365" max="15365" width="8.42578125" style="1" customWidth="1"/>
    <col min="15366" max="15366" width="7.42578125" style="1" customWidth="1"/>
    <col min="15367" max="15367" width="9.140625" style="1" customWidth="1"/>
    <col min="15368" max="15368" width="18.140625" style="1" customWidth="1"/>
    <col min="15369" max="15608" width="9.140625" style="1" customWidth="1"/>
    <col min="15609" max="15609" width="34.28515625" style="1" customWidth="1"/>
    <col min="15610" max="15610" width="8.7109375" style="1" customWidth="1"/>
    <col min="15611" max="15613" width="6.42578125" style="1"/>
    <col min="15614" max="15614" width="7.42578125" style="1" customWidth="1"/>
    <col min="15615" max="15615" width="5.42578125" style="1" customWidth="1"/>
    <col min="15616" max="15616" width="6.42578125" style="1"/>
    <col min="15617" max="15617" width="33" style="1" customWidth="1"/>
    <col min="15618" max="15618" width="8.28515625" style="1" customWidth="1"/>
    <col min="15619" max="15619" width="7.42578125" style="1" customWidth="1"/>
    <col min="15620" max="15620" width="7.28515625" style="1" customWidth="1"/>
    <col min="15621" max="15621" width="8.42578125" style="1" customWidth="1"/>
    <col min="15622" max="15622" width="7.42578125" style="1" customWidth="1"/>
    <col min="15623" max="15623" width="9.140625" style="1" customWidth="1"/>
    <col min="15624" max="15624" width="18.140625" style="1" customWidth="1"/>
    <col min="15625" max="15864" width="9.140625" style="1" customWidth="1"/>
    <col min="15865" max="15865" width="34.28515625" style="1" customWidth="1"/>
    <col min="15866" max="15866" width="8.7109375" style="1" customWidth="1"/>
    <col min="15867" max="15869" width="6.42578125" style="1"/>
    <col min="15870" max="15870" width="7.42578125" style="1" customWidth="1"/>
    <col min="15871" max="15871" width="5.42578125" style="1" customWidth="1"/>
    <col min="15872" max="15872" width="6.42578125" style="1"/>
    <col min="15873" max="15873" width="33" style="1" customWidth="1"/>
    <col min="15874" max="15874" width="8.28515625" style="1" customWidth="1"/>
    <col min="15875" max="15875" width="7.42578125" style="1" customWidth="1"/>
    <col min="15876" max="15876" width="7.28515625" style="1" customWidth="1"/>
    <col min="15877" max="15877" width="8.42578125" style="1" customWidth="1"/>
    <col min="15878" max="15878" width="7.42578125" style="1" customWidth="1"/>
    <col min="15879" max="15879" width="9.140625" style="1" customWidth="1"/>
    <col min="15880" max="15880" width="18.140625" style="1" customWidth="1"/>
    <col min="15881" max="16120" width="9.140625" style="1" customWidth="1"/>
    <col min="16121" max="16121" width="34.28515625" style="1" customWidth="1"/>
    <col min="16122" max="16122" width="8.7109375" style="1" customWidth="1"/>
    <col min="16123" max="16125" width="6.42578125" style="1"/>
    <col min="16126" max="16126" width="7.42578125" style="1" customWidth="1"/>
    <col min="16127" max="16127" width="5.42578125" style="1" customWidth="1"/>
    <col min="16128" max="16128" width="6.42578125" style="1"/>
    <col min="16129" max="16129" width="33" style="1" customWidth="1"/>
    <col min="16130" max="16130" width="8.28515625" style="1" customWidth="1"/>
    <col min="16131" max="16131" width="7.42578125" style="1" customWidth="1"/>
    <col min="16132" max="16132" width="7.28515625" style="1" customWidth="1"/>
    <col min="16133" max="16133" width="8.42578125" style="1" customWidth="1"/>
    <col min="16134" max="16134" width="7.42578125" style="1" customWidth="1"/>
    <col min="16135" max="16135" width="9.140625" style="1" customWidth="1"/>
    <col min="16136" max="16136" width="18.140625" style="1" customWidth="1"/>
    <col min="16137" max="16376" width="9.140625" style="1" customWidth="1"/>
    <col min="16377" max="16377" width="34.28515625" style="1" customWidth="1"/>
    <col min="16378" max="16378" width="8.7109375" style="1" customWidth="1"/>
    <col min="16379" max="16381" width="6.42578125" style="1"/>
    <col min="16382" max="16382" width="7.42578125" style="1" customWidth="1"/>
    <col min="16383" max="16383" width="5.42578125" style="1" customWidth="1"/>
    <col min="16384" max="16384" width="6.42578125" style="1"/>
  </cols>
  <sheetData>
    <row r="1" spans="1:256" ht="15.75" x14ac:dyDescent="0.25">
      <c r="A1" s="131" t="s">
        <v>178</v>
      </c>
      <c r="B1" s="131"/>
      <c r="C1" s="131"/>
      <c r="D1" s="131"/>
      <c r="E1" s="131"/>
      <c r="F1" s="131"/>
      <c r="G1" s="131"/>
      <c r="H1" s="131"/>
    </row>
    <row r="2" spans="1:256" x14ac:dyDescent="0.2">
      <c r="A2" s="130" t="s">
        <v>0</v>
      </c>
      <c r="B2" s="130"/>
      <c r="C2" s="130"/>
      <c r="D2" s="130"/>
      <c r="E2" s="130"/>
      <c r="F2" s="130"/>
      <c r="G2" s="130"/>
      <c r="H2" s="130"/>
    </row>
    <row r="3" spans="1:256" x14ac:dyDescent="0.2">
      <c r="A3" s="125" t="s">
        <v>2</v>
      </c>
      <c r="B3" s="125"/>
      <c r="C3" s="125"/>
      <c r="D3" s="125"/>
      <c r="E3" s="125"/>
      <c r="F3" s="125"/>
      <c r="G3" s="125"/>
      <c r="H3" s="125"/>
    </row>
    <row r="4" spans="1:256" x14ac:dyDescent="0.2">
      <c r="A4" s="127" t="s">
        <v>179</v>
      </c>
      <c r="B4" s="128"/>
      <c r="C4" s="128"/>
      <c r="D4" s="128"/>
      <c r="E4" s="128"/>
      <c r="F4" s="128"/>
      <c r="G4" s="128"/>
      <c r="H4" s="129"/>
    </row>
    <row r="5" spans="1:256" ht="22.5" x14ac:dyDescent="0.2">
      <c r="A5" s="2" t="s">
        <v>4</v>
      </c>
      <c r="B5" s="3" t="s">
        <v>5</v>
      </c>
      <c r="C5" s="4" t="s">
        <v>6</v>
      </c>
      <c r="D5" s="4" t="s">
        <v>7</v>
      </c>
      <c r="E5" s="4" t="s">
        <v>8</v>
      </c>
      <c r="F5" s="5" t="s">
        <v>9</v>
      </c>
      <c r="G5" s="6" t="s">
        <v>10</v>
      </c>
      <c r="H5" s="4" t="s">
        <v>11</v>
      </c>
    </row>
    <row r="6" spans="1:256" x14ac:dyDescent="0.2">
      <c r="A6" s="7" t="s">
        <v>135</v>
      </c>
      <c r="B6" s="46">
        <v>100</v>
      </c>
      <c r="C6" s="13">
        <v>18.5</v>
      </c>
      <c r="D6" s="13">
        <v>17.7</v>
      </c>
      <c r="E6" s="13">
        <v>23.5</v>
      </c>
      <c r="F6" s="13">
        <v>287.7</v>
      </c>
      <c r="G6" s="94" t="s">
        <v>136</v>
      </c>
      <c r="H6" s="95" t="s">
        <v>137</v>
      </c>
    </row>
    <row r="7" spans="1:256" ht="12.75" customHeight="1" x14ac:dyDescent="0.2">
      <c r="A7" s="15" t="s">
        <v>18</v>
      </c>
      <c r="B7" s="16">
        <v>180</v>
      </c>
      <c r="C7" s="60">
        <v>6.62</v>
      </c>
      <c r="D7" s="60">
        <v>5.42</v>
      </c>
      <c r="E7" s="60">
        <v>31.73</v>
      </c>
      <c r="F7" s="60">
        <v>202.14</v>
      </c>
      <c r="G7" s="18" t="s">
        <v>19</v>
      </c>
      <c r="H7" s="15" t="s">
        <v>20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</row>
    <row r="8" spans="1:256" x14ac:dyDescent="0.2">
      <c r="A8" s="39" t="s">
        <v>38</v>
      </c>
      <c r="B8" s="26">
        <v>222</v>
      </c>
      <c r="C8" s="26">
        <v>0.13</v>
      </c>
      <c r="D8" s="26">
        <v>0.02</v>
      </c>
      <c r="E8" s="26">
        <v>15.2</v>
      </c>
      <c r="F8" s="26">
        <v>62</v>
      </c>
      <c r="G8" s="40" t="s">
        <v>39</v>
      </c>
      <c r="H8" s="41" t="s">
        <v>40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</row>
    <row r="9" spans="1:256" x14ac:dyDescent="0.2">
      <c r="A9" s="28" t="s">
        <v>27</v>
      </c>
      <c r="B9" s="17">
        <v>20</v>
      </c>
      <c r="C9" s="13">
        <v>1.3</v>
      </c>
      <c r="D9" s="13">
        <v>0.2</v>
      </c>
      <c r="E9" s="13">
        <v>8.6</v>
      </c>
      <c r="F9" s="13">
        <v>43</v>
      </c>
      <c r="G9" s="87" t="s">
        <v>28</v>
      </c>
      <c r="H9" s="23" t="s">
        <v>29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</row>
    <row r="10" spans="1:256" x14ac:dyDescent="0.2">
      <c r="A10" s="28" t="s">
        <v>30</v>
      </c>
      <c r="B10" s="57">
        <v>20</v>
      </c>
      <c r="C10" s="13">
        <v>1.6</v>
      </c>
      <c r="D10" s="13">
        <v>0.2</v>
      </c>
      <c r="E10" s="13">
        <v>10.199999999999999</v>
      </c>
      <c r="F10" s="13">
        <v>50</v>
      </c>
      <c r="G10" s="18" t="s">
        <v>28</v>
      </c>
      <c r="H10" s="23" t="s">
        <v>32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</row>
    <row r="11" spans="1:256" x14ac:dyDescent="0.2">
      <c r="A11" s="34" t="s">
        <v>33</v>
      </c>
      <c r="B11" s="2">
        <f>SUM(B6:B10)</f>
        <v>542</v>
      </c>
      <c r="C11" s="35">
        <f>SUM(C6:C10)</f>
        <v>28.150000000000002</v>
      </c>
      <c r="D11" s="35">
        <f>SUM(D6:D10)</f>
        <v>23.539999999999996</v>
      </c>
      <c r="E11" s="2">
        <f>SUM(E6:E10)</f>
        <v>89.23</v>
      </c>
      <c r="F11" s="35">
        <f>SUM(F6:F10)</f>
        <v>644.83999999999992</v>
      </c>
      <c r="G11" s="36"/>
      <c r="H11" s="25"/>
    </row>
    <row r="12" spans="1:256" x14ac:dyDescent="0.2">
      <c r="A12" s="125" t="s">
        <v>180</v>
      </c>
      <c r="B12" s="125"/>
      <c r="C12" s="126"/>
      <c r="D12" s="126"/>
      <c r="E12" s="126"/>
      <c r="F12" s="126"/>
      <c r="G12" s="125"/>
      <c r="H12" s="125"/>
    </row>
    <row r="13" spans="1:256" x14ac:dyDescent="0.2">
      <c r="A13" s="25" t="s">
        <v>35</v>
      </c>
      <c r="B13" s="37">
        <v>130</v>
      </c>
      <c r="C13" s="13">
        <v>9.8800000000000008</v>
      </c>
      <c r="D13" s="13">
        <v>7.25</v>
      </c>
      <c r="E13" s="13">
        <v>69.25</v>
      </c>
      <c r="F13" s="13">
        <v>383.9</v>
      </c>
      <c r="G13" s="38" t="s">
        <v>36</v>
      </c>
      <c r="H13" s="27" t="s">
        <v>37</v>
      </c>
    </row>
    <row r="14" spans="1:256" x14ac:dyDescent="0.2">
      <c r="A14" s="25" t="s">
        <v>60</v>
      </c>
      <c r="B14" s="26">
        <v>215</v>
      </c>
      <c r="C14" s="59">
        <v>7.0000000000000007E-2</v>
      </c>
      <c r="D14" s="59">
        <v>0.02</v>
      </c>
      <c r="E14" s="59">
        <v>15</v>
      </c>
      <c r="F14" s="59">
        <v>60</v>
      </c>
      <c r="G14" s="14" t="s">
        <v>61</v>
      </c>
      <c r="H14" s="27" t="s">
        <v>62</v>
      </c>
    </row>
    <row r="15" spans="1:256" x14ac:dyDescent="0.2">
      <c r="A15" s="34" t="s">
        <v>33</v>
      </c>
      <c r="B15" s="2">
        <f>SUM(B13:B14)</f>
        <v>345</v>
      </c>
      <c r="C15" s="35">
        <f>SUM(C13:C14)</f>
        <v>9.9500000000000011</v>
      </c>
      <c r="D15" s="35">
        <f>SUM(D13:D14)</f>
        <v>7.27</v>
      </c>
      <c r="E15" s="2">
        <f>SUM(E13:E14)</f>
        <v>84.25</v>
      </c>
      <c r="F15" s="35">
        <f>SUM(F13:F14)</f>
        <v>443.9</v>
      </c>
      <c r="G15" s="36"/>
      <c r="H15" s="25"/>
    </row>
    <row r="16" spans="1:256" x14ac:dyDescent="0.2">
      <c r="A16" s="34" t="s">
        <v>41</v>
      </c>
      <c r="B16" s="13"/>
      <c r="C16" s="35">
        <f>SUM(C11,C15)</f>
        <v>38.1</v>
      </c>
      <c r="D16" s="35">
        <f>SUM(D11,D15)</f>
        <v>30.809999999999995</v>
      </c>
      <c r="E16" s="2">
        <f>SUM(E11,E15)</f>
        <v>173.48000000000002</v>
      </c>
      <c r="F16" s="35">
        <f>SUM(F11,F15)</f>
        <v>1088.7399999999998</v>
      </c>
      <c r="G16" s="36"/>
      <c r="H16" s="25"/>
    </row>
    <row r="17" spans="1:256" x14ac:dyDescent="0.2">
      <c r="A17" s="125" t="s">
        <v>42</v>
      </c>
      <c r="B17" s="125"/>
      <c r="C17" s="125"/>
      <c r="D17" s="125"/>
      <c r="E17" s="125"/>
      <c r="F17" s="125"/>
      <c r="G17" s="125"/>
      <c r="H17" s="125"/>
    </row>
    <row r="18" spans="1:256" x14ac:dyDescent="0.2">
      <c r="A18" s="127" t="s">
        <v>179</v>
      </c>
      <c r="B18" s="128"/>
      <c r="C18" s="128"/>
      <c r="D18" s="128"/>
      <c r="E18" s="128"/>
      <c r="F18" s="128"/>
      <c r="G18" s="128"/>
      <c r="H18" s="129"/>
    </row>
    <row r="19" spans="1:256" ht="22.5" x14ac:dyDescent="0.2">
      <c r="A19" s="2" t="s">
        <v>4</v>
      </c>
      <c r="B19" s="3" t="s">
        <v>5</v>
      </c>
      <c r="C19" s="4" t="s">
        <v>6</v>
      </c>
      <c r="D19" s="4" t="s">
        <v>7</v>
      </c>
      <c r="E19" s="4" t="s">
        <v>8</v>
      </c>
      <c r="F19" s="5" t="s">
        <v>9</v>
      </c>
      <c r="G19" s="6" t="s">
        <v>10</v>
      </c>
      <c r="H19" s="4" t="s">
        <v>11</v>
      </c>
    </row>
    <row r="20" spans="1:256" x14ac:dyDescent="0.2">
      <c r="A20" s="72" t="s">
        <v>88</v>
      </c>
      <c r="B20" s="26">
        <v>150</v>
      </c>
      <c r="C20" s="13">
        <v>21.12</v>
      </c>
      <c r="D20" s="13">
        <v>22.9</v>
      </c>
      <c r="E20" s="13">
        <v>4.8</v>
      </c>
      <c r="F20" s="13">
        <v>308.8</v>
      </c>
      <c r="G20" s="73">
        <v>367</v>
      </c>
      <c r="H20" s="11" t="s">
        <v>89</v>
      </c>
    </row>
    <row r="21" spans="1:256" x14ac:dyDescent="0.2">
      <c r="A21" s="12" t="s">
        <v>90</v>
      </c>
      <c r="B21" s="59">
        <v>180</v>
      </c>
      <c r="C21" s="59">
        <v>10.32</v>
      </c>
      <c r="D21" s="59">
        <v>7.31</v>
      </c>
      <c r="E21" s="59">
        <v>46.37</v>
      </c>
      <c r="F21" s="59">
        <v>292.5</v>
      </c>
      <c r="G21" s="40" t="s">
        <v>91</v>
      </c>
      <c r="H21" s="74" t="s">
        <v>92</v>
      </c>
    </row>
    <row r="22" spans="1:256" x14ac:dyDescent="0.2">
      <c r="A22" s="39" t="s">
        <v>55</v>
      </c>
      <c r="B22" s="54">
        <v>200</v>
      </c>
      <c r="C22" s="13">
        <v>0.1</v>
      </c>
      <c r="D22" s="13">
        <v>0.1</v>
      </c>
      <c r="E22" s="13">
        <v>15.9</v>
      </c>
      <c r="F22" s="13">
        <v>65</v>
      </c>
      <c r="G22" s="55">
        <v>492</v>
      </c>
      <c r="H22" s="11" t="s">
        <v>56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</row>
    <row r="23" spans="1:256" x14ac:dyDescent="0.2">
      <c r="A23" s="28" t="s">
        <v>27</v>
      </c>
      <c r="B23" s="17">
        <v>20</v>
      </c>
      <c r="C23" s="13">
        <v>1.3</v>
      </c>
      <c r="D23" s="13">
        <v>0.2</v>
      </c>
      <c r="E23" s="13">
        <v>8.6</v>
      </c>
      <c r="F23" s="13">
        <v>43</v>
      </c>
      <c r="G23" s="87" t="s">
        <v>28</v>
      </c>
      <c r="H23" s="23" t="s">
        <v>29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pans="1:256" x14ac:dyDescent="0.2">
      <c r="A24" s="28" t="s">
        <v>30</v>
      </c>
      <c r="B24" s="57">
        <v>20</v>
      </c>
      <c r="C24" s="13">
        <v>1.6</v>
      </c>
      <c r="D24" s="13">
        <v>0.2</v>
      </c>
      <c r="E24" s="13">
        <v>10.199999999999999</v>
      </c>
      <c r="F24" s="13">
        <v>50</v>
      </c>
      <c r="G24" s="18" t="s">
        <v>28</v>
      </c>
      <c r="H24" s="23" t="s">
        <v>32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pans="1:256" x14ac:dyDescent="0.2">
      <c r="A25" s="34" t="s">
        <v>33</v>
      </c>
      <c r="B25" s="2">
        <f>SUM(B20:B24)</f>
        <v>570</v>
      </c>
      <c r="C25" s="35">
        <f>SUM(C20:C24)</f>
        <v>34.440000000000005</v>
      </c>
      <c r="D25" s="35">
        <f>SUM(D20:D24)</f>
        <v>30.709999999999997</v>
      </c>
      <c r="E25" s="2">
        <f>SUM(E20:E24)</f>
        <v>85.86999999999999</v>
      </c>
      <c r="F25" s="35">
        <f>SUM(F20:F24)</f>
        <v>759.3</v>
      </c>
      <c r="G25" s="36"/>
      <c r="H25" s="34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pans="1:256" x14ac:dyDescent="0.2">
      <c r="A26" s="125" t="s">
        <v>180</v>
      </c>
      <c r="B26" s="125"/>
      <c r="C26" s="126"/>
      <c r="D26" s="126"/>
      <c r="E26" s="126"/>
      <c r="F26" s="126"/>
      <c r="G26" s="125"/>
      <c r="H26" s="125"/>
    </row>
    <row r="27" spans="1:256" s="24" customFormat="1" x14ac:dyDescent="0.2">
      <c r="A27" s="12" t="s">
        <v>181</v>
      </c>
      <c r="B27" s="46">
        <v>60</v>
      </c>
      <c r="C27" s="13">
        <v>2.89</v>
      </c>
      <c r="D27" s="13">
        <v>3.2</v>
      </c>
      <c r="E27" s="13">
        <v>27.58</v>
      </c>
      <c r="F27" s="13">
        <v>148.04</v>
      </c>
      <c r="G27" s="73" t="s">
        <v>182</v>
      </c>
      <c r="H27" s="27" t="s">
        <v>183</v>
      </c>
    </row>
    <row r="28" spans="1:256" x14ac:dyDescent="0.2">
      <c r="A28" s="25" t="s">
        <v>60</v>
      </c>
      <c r="B28" s="26">
        <v>215</v>
      </c>
      <c r="C28" s="59">
        <v>7.0000000000000007E-2</v>
      </c>
      <c r="D28" s="59">
        <v>0.02</v>
      </c>
      <c r="E28" s="59">
        <v>15</v>
      </c>
      <c r="F28" s="59">
        <v>60</v>
      </c>
      <c r="G28" s="14" t="s">
        <v>61</v>
      </c>
      <c r="H28" s="27" t="s">
        <v>62</v>
      </c>
    </row>
    <row r="29" spans="1:256" x14ac:dyDescent="0.2">
      <c r="A29" s="34" t="s">
        <v>33</v>
      </c>
      <c r="B29" s="2">
        <f>SUM(B27:B28)</f>
        <v>275</v>
      </c>
      <c r="C29" s="35">
        <f>SUM(C27:C28)</f>
        <v>2.96</v>
      </c>
      <c r="D29" s="35">
        <f>SUM(D27:D28)</f>
        <v>3.22</v>
      </c>
      <c r="E29" s="2">
        <f>SUM(E27:E28)</f>
        <v>42.58</v>
      </c>
      <c r="F29" s="35">
        <f>SUM(F27:F28)</f>
        <v>208.04</v>
      </c>
      <c r="G29" s="36"/>
      <c r="H29" s="25"/>
    </row>
    <row r="30" spans="1:256" x14ac:dyDescent="0.2">
      <c r="A30" s="34" t="s">
        <v>41</v>
      </c>
      <c r="B30" s="13"/>
      <c r="C30" s="61">
        <f>SUM(C25,C29)</f>
        <v>37.400000000000006</v>
      </c>
      <c r="D30" s="61">
        <f>SUM(D25,D29)</f>
        <v>33.93</v>
      </c>
      <c r="E30" s="62">
        <f>SUM(E25,E29)</f>
        <v>128.44999999999999</v>
      </c>
      <c r="F30" s="61">
        <f>SUM(F25,F29)</f>
        <v>967.33999999999992</v>
      </c>
      <c r="G30" s="36"/>
      <c r="H30" s="25"/>
    </row>
    <row r="31" spans="1:256" x14ac:dyDescent="0.2">
      <c r="A31" s="125" t="s">
        <v>66</v>
      </c>
      <c r="B31" s="125"/>
      <c r="C31" s="125"/>
      <c r="D31" s="125"/>
      <c r="E31" s="125"/>
      <c r="F31" s="125"/>
      <c r="G31" s="125"/>
      <c r="H31" s="125"/>
    </row>
    <row r="32" spans="1:256" x14ac:dyDescent="0.2">
      <c r="A32" s="127" t="s">
        <v>179</v>
      </c>
      <c r="B32" s="128"/>
      <c r="C32" s="128"/>
      <c r="D32" s="128"/>
      <c r="E32" s="128"/>
      <c r="F32" s="128"/>
      <c r="G32" s="128"/>
      <c r="H32" s="129"/>
    </row>
    <row r="33" spans="1:256" ht="22.5" x14ac:dyDescent="0.2">
      <c r="A33" s="2" t="s">
        <v>4</v>
      </c>
      <c r="B33" s="3" t="s">
        <v>5</v>
      </c>
      <c r="C33" s="4" t="s">
        <v>6</v>
      </c>
      <c r="D33" s="4" t="s">
        <v>7</v>
      </c>
      <c r="E33" s="4" t="s">
        <v>8</v>
      </c>
      <c r="F33" s="5" t="s">
        <v>9</v>
      </c>
      <c r="G33" s="6" t="s">
        <v>10</v>
      </c>
      <c r="H33" s="4" t="s">
        <v>11</v>
      </c>
    </row>
    <row r="34" spans="1:256" s="24" customFormat="1" x14ac:dyDescent="0.2">
      <c r="A34" s="101" t="s">
        <v>141</v>
      </c>
      <c r="B34" s="46">
        <v>100</v>
      </c>
      <c r="C34" s="43">
        <v>17.2</v>
      </c>
      <c r="D34" s="43">
        <v>15</v>
      </c>
      <c r="E34" s="43">
        <v>1.0900000000000001</v>
      </c>
      <c r="F34" s="43">
        <v>220</v>
      </c>
      <c r="G34" s="38" t="s">
        <v>142</v>
      </c>
      <c r="H34" s="45" t="s">
        <v>143</v>
      </c>
    </row>
    <row r="35" spans="1:256" x14ac:dyDescent="0.2">
      <c r="A35" s="25" t="s">
        <v>107</v>
      </c>
      <c r="B35" s="59">
        <v>180</v>
      </c>
      <c r="C35" s="59">
        <v>3.68</v>
      </c>
      <c r="D35" s="59">
        <v>5.76</v>
      </c>
      <c r="E35" s="59">
        <v>24.53</v>
      </c>
      <c r="F35" s="59">
        <v>164.7</v>
      </c>
      <c r="G35" s="40" t="s">
        <v>108</v>
      </c>
      <c r="H35" s="74" t="s">
        <v>109</v>
      </c>
    </row>
    <row r="36" spans="1:256" x14ac:dyDescent="0.2">
      <c r="A36" s="39" t="s">
        <v>38</v>
      </c>
      <c r="B36" s="26">
        <v>222</v>
      </c>
      <c r="C36" s="26">
        <v>0.13</v>
      </c>
      <c r="D36" s="26">
        <v>0.02</v>
      </c>
      <c r="E36" s="26">
        <v>15.2</v>
      </c>
      <c r="F36" s="26">
        <v>62</v>
      </c>
      <c r="G36" s="40" t="s">
        <v>39</v>
      </c>
      <c r="H36" s="41" t="s">
        <v>40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</row>
    <row r="37" spans="1:256" x14ac:dyDescent="0.2">
      <c r="A37" s="28" t="s">
        <v>27</v>
      </c>
      <c r="B37" s="17">
        <v>20</v>
      </c>
      <c r="C37" s="13">
        <v>1.3</v>
      </c>
      <c r="D37" s="13">
        <v>0.2</v>
      </c>
      <c r="E37" s="13">
        <v>8.6</v>
      </c>
      <c r="F37" s="13">
        <v>43</v>
      </c>
      <c r="G37" s="87" t="s">
        <v>28</v>
      </c>
      <c r="H37" s="23" t="s">
        <v>29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</row>
    <row r="38" spans="1:256" x14ac:dyDescent="0.2">
      <c r="A38" s="28" t="s">
        <v>30</v>
      </c>
      <c r="B38" s="57">
        <v>20</v>
      </c>
      <c r="C38" s="13">
        <v>1.6</v>
      </c>
      <c r="D38" s="13">
        <v>0.2</v>
      </c>
      <c r="E38" s="13">
        <v>10.199999999999999</v>
      </c>
      <c r="F38" s="13">
        <v>50</v>
      </c>
      <c r="G38" s="18" t="s">
        <v>28</v>
      </c>
      <c r="H38" s="23" t="s">
        <v>32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</row>
    <row r="39" spans="1:256" x14ac:dyDescent="0.2">
      <c r="A39" s="34" t="s">
        <v>33</v>
      </c>
      <c r="B39" s="2">
        <f>SUM(B34:B38)</f>
        <v>542</v>
      </c>
      <c r="C39" s="66">
        <f>SUM(C34:C38)</f>
        <v>23.91</v>
      </c>
      <c r="D39" s="66">
        <f>SUM(D34:D38)</f>
        <v>21.179999999999996</v>
      </c>
      <c r="E39" s="67">
        <f>SUM(E34:E38)</f>
        <v>59.620000000000005</v>
      </c>
      <c r="F39" s="66">
        <f>SUM(F34:F38)</f>
        <v>539.70000000000005</v>
      </c>
      <c r="G39" s="36"/>
      <c r="H39" s="25"/>
    </row>
    <row r="40" spans="1:256" x14ac:dyDescent="0.2">
      <c r="A40" s="125" t="s">
        <v>180</v>
      </c>
      <c r="B40" s="125"/>
      <c r="C40" s="126"/>
      <c r="D40" s="126"/>
      <c r="E40" s="126"/>
      <c r="F40" s="126"/>
      <c r="G40" s="125"/>
      <c r="H40" s="125"/>
    </row>
    <row r="41" spans="1:256" x14ac:dyDescent="0.2">
      <c r="A41" s="7" t="s">
        <v>184</v>
      </c>
      <c r="B41" s="37">
        <v>60</v>
      </c>
      <c r="C41" s="13">
        <v>7.38</v>
      </c>
      <c r="D41" s="13">
        <v>4.38</v>
      </c>
      <c r="E41" s="13">
        <v>23.34</v>
      </c>
      <c r="F41" s="13">
        <v>161.6</v>
      </c>
      <c r="G41" s="38" t="s">
        <v>185</v>
      </c>
      <c r="H41" s="27" t="s">
        <v>186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x14ac:dyDescent="0.2">
      <c r="A42" s="25" t="s">
        <v>60</v>
      </c>
      <c r="B42" s="26">
        <v>215</v>
      </c>
      <c r="C42" s="59">
        <v>7.0000000000000007E-2</v>
      </c>
      <c r="D42" s="59">
        <v>0.02</v>
      </c>
      <c r="E42" s="59">
        <v>15</v>
      </c>
      <c r="F42" s="59">
        <v>60</v>
      </c>
      <c r="G42" s="14" t="s">
        <v>61</v>
      </c>
      <c r="H42" s="27" t="s">
        <v>62</v>
      </c>
    </row>
    <row r="43" spans="1:256" x14ac:dyDescent="0.2">
      <c r="A43" s="34" t="s">
        <v>33</v>
      </c>
      <c r="B43" s="2">
        <f>SUM(B41:B42)</f>
        <v>275</v>
      </c>
      <c r="C43" s="35">
        <f>SUM(C41:C42)</f>
        <v>7.45</v>
      </c>
      <c r="D43" s="35">
        <f>SUM(D41:D42)</f>
        <v>4.3999999999999995</v>
      </c>
      <c r="E43" s="2">
        <f>SUM(E41:E42)</f>
        <v>38.340000000000003</v>
      </c>
      <c r="F43" s="35">
        <f>SUM(F41:F42)</f>
        <v>221.6</v>
      </c>
      <c r="G43" s="36"/>
      <c r="H43" s="25"/>
    </row>
    <row r="44" spans="1:256" x14ac:dyDescent="0.2">
      <c r="A44" s="34" t="s">
        <v>41</v>
      </c>
      <c r="B44" s="13"/>
      <c r="C44" s="35">
        <f>SUM(C39,C43)</f>
        <v>31.36</v>
      </c>
      <c r="D44" s="35">
        <f>SUM(D39,D43)</f>
        <v>25.579999999999995</v>
      </c>
      <c r="E44" s="2">
        <f>SUM(E39,E43)</f>
        <v>97.960000000000008</v>
      </c>
      <c r="F44" s="35">
        <f>SUM(F39,F43)</f>
        <v>761.30000000000007</v>
      </c>
      <c r="G44" s="36"/>
      <c r="H44" s="25"/>
    </row>
    <row r="45" spans="1:256" x14ac:dyDescent="0.2">
      <c r="A45" s="125" t="s">
        <v>84</v>
      </c>
      <c r="B45" s="125"/>
      <c r="C45" s="125"/>
      <c r="D45" s="125"/>
      <c r="E45" s="125"/>
      <c r="F45" s="125"/>
      <c r="G45" s="125"/>
      <c r="H45" s="125"/>
    </row>
    <row r="46" spans="1:256" x14ac:dyDescent="0.2">
      <c r="A46" s="127" t="s">
        <v>179</v>
      </c>
      <c r="B46" s="128"/>
      <c r="C46" s="128"/>
      <c r="D46" s="128"/>
      <c r="E46" s="128"/>
      <c r="F46" s="128"/>
      <c r="G46" s="128"/>
      <c r="H46" s="129"/>
    </row>
    <row r="47" spans="1:256" ht="22.5" x14ac:dyDescent="0.2">
      <c r="A47" s="2" t="s">
        <v>4</v>
      </c>
      <c r="B47" s="3" t="s">
        <v>5</v>
      </c>
      <c r="C47" s="4" t="s">
        <v>6</v>
      </c>
      <c r="D47" s="4" t="s">
        <v>7</v>
      </c>
      <c r="E47" s="4" t="s">
        <v>8</v>
      </c>
      <c r="F47" s="5" t="s">
        <v>9</v>
      </c>
      <c r="G47" s="6" t="s">
        <v>10</v>
      </c>
      <c r="H47" s="4" t="s">
        <v>11</v>
      </c>
    </row>
    <row r="48" spans="1:256" x14ac:dyDescent="0.2">
      <c r="A48" s="101" t="s">
        <v>187</v>
      </c>
      <c r="B48" s="46">
        <v>100</v>
      </c>
      <c r="C48" s="13">
        <v>21.77</v>
      </c>
      <c r="D48" s="13">
        <v>8.1999999999999993</v>
      </c>
      <c r="E48" s="13">
        <v>7.88</v>
      </c>
      <c r="F48" s="13">
        <v>189.56</v>
      </c>
      <c r="G48" s="38" t="s">
        <v>188</v>
      </c>
      <c r="H48" s="27" t="s">
        <v>189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</row>
    <row r="49" spans="1:256" ht="24" x14ac:dyDescent="0.2">
      <c r="A49" s="15" t="s">
        <v>49</v>
      </c>
      <c r="B49" s="37">
        <v>180</v>
      </c>
      <c r="C49" s="9">
        <v>4.38</v>
      </c>
      <c r="D49" s="9">
        <v>6.44</v>
      </c>
      <c r="E49" s="9">
        <v>44.02</v>
      </c>
      <c r="F49" s="9">
        <v>251.64</v>
      </c>
      <c r="G49" s="40" t="s">
        <v>50</v>
      </c>
      <c r="H49" s="47" t="s">
        <v>51</v>
      </c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</row>
    <row r="50" spans="1:256" ht="12.75" x14ac:dyDescent="0.2">
      <c r="A50" s="15" t="s">
        <v>95</v>
      </c>
      <c r="B50" s="75">
        <v>200</v>
      </c>
      <c r="C50" s="76">
        <v>0.1</v>
      </c>
      <c r="D50" s="76">
        <v>0.1</v>
      </c>
      <c r="E50" s="76">
        <v>15.9</v>
      </c>
      <c r="F50" s="76">
        <v>65</v>
      </c>
      <c r="G50" s="18" t="s">
        <v>96</v>
      </c>
      <c r="H50" s="11" t="s">
        <v>56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x14ac:dyDescent="0.2">
      <c r="A51" s="28" t="s">
        <v>27</v>
      </c>
      <c r="B51" s="17">
        <v>20</v>
      </c>
      <c r="C51" s="90">
        <v>1.3</v>
      </c>
      <c r="D51" s="90">
        <v>0.2</v>
      </c>
      <c r="E51" s="90">
        <v>8.6</v>
      </c>
      <c r="F51" s="90">
        <v>43</v>
      </c>
      <c r="G51" s="87" t="s">
        <v>28</v>
      </c>
      <c r="H51" s="23" t="s">
        <v>29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x14ac:dyDescent="0.2">
      <c r="A52" s="28" t="s">
        <v>30</v>
      </c>
      <c r="B52" s="57">
        <v>20</v>
      </c>
      <c r="C52" s="13">
        <v>1.6</v>
      </c>
      <c r="D52" s="13">
        <v>0.2</v>
      </c>
      <c r="E52" s="13">
        <v>10.199999999999999</v>
      </c>
      <c r="F52" s="13">
        <v>50</v>
      </c>
      <c r="G52" s="18" t="s">
        <v>28</v>
      </c>
      <c r="H52" s="23" t="s">
        <v>32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x14ac:dyDescent="0.2">
      <c r="A53" s="34" t="s">
        <v>33</v>
      </c>
      <c r="B53" s="2">
        <f>SUM(B48:B52)</f>
        <v>520</v>
      </c>
      <c r="C53" s="35">
        <f>SUM(C48:C52)</f>
        <v>29.150000000000002</v>
      </c>
      <c r="D53" s="35">
        <f>SUM(D48:D52)</f>
        <v>15.139999999999999</v>
      </c>
      <c r="E53" s="2">
        <f>SUM(E48:E52)</f>
        <v>86.600000000000009</v>
      </c>
      <c r="F53" s="35">
        <f>SUM(F48:F52)</f>
        <v>599.20000000000005</v>
      </c>
      <c r="G53" s="36"/>
      <c r="H53" s="25"/>
    </row>
    <row r="54" spans="1:256" x14ac:dyDescent="0.2">
      <c r="A54" s="125" t="s">
        <v>180</v>
      </c>
      <c r="B54" s="125"/>
      <c r="C54" s="126"/>
      <c r="D54" s="126"/>
      <c r="E54" s="126"/>
      <c r="F54" s="126"/>
      <c r="G54" s="125"/>
      <c r="H54" s="125"/>
    </row>
    <row r="55" spans="1:256" x14ac:dyDescent="0.2">
      <c r="A55" s="25" t="s">
        <v>57</v>
      </c>
      <c r="B55" s="37">
        <v>60</v>
      </c>
      <c r="C55" s="115">
        <v>7.65</v>
      </c>
      <c r="D55" s="115">
        <v>8.48</v>
      </c>
      <c r="E55" s="115">
        <v>22.58</v>
      </c>
      <c r="F55" s="115">
        <v>199.8</v>
      </c>
      <c r="G55" s="14" t="s">
        <v>58</v>
      </c>
      <c r="H55" s="27" t="s">
        <v>59</v>
      </c>
    </row>
    <row r="56" spans="1:256" x14ac:dyDescent="0.2">
      <c r="A56" s="25" t="s">
        <v>60</v>
      </c>
      <c r="B56" s="26">
        <v>215</v>
      </c>
      <c r="C56" s="59">
        <v>7.0000000000000007E-2</v>
      </c>
      <c r="D56" s="59">
        <v>0.02</v>
      </c>
      <c r="E56" s="59">
        <v>15</v>
      </c>
      <c r="F56" s="59">
        <v>60</v>
      </c>
      <c r="G56" s="14" t="s">
        <v>61</v>
      </c>
      <c r="H56" s="27" t="s">
        <v>62</v>
      </c>
    </row>
    <row r="57" spans="1:256" x14ac:dyDescent="0.2">
      <c r="A57" s="34" t="s">
        <v>33</v>
      </c>
      <c r="B57" s="2">
        <f>SUM(B55:B56)</f>
        <v>275</v>
      </c>
      <c r="C57" s="35">
        <f>SUM(C55:C56)</f>
        <v>7.7200000000000006</v>
      </c>
      <c r="D57" s="35">
        <f>SUM(D55:D56)</f>
        <v>8.5</v>
      </c>
      <c r="E57" s="2">
        <f>SUM(E55:E56)</f>
        <v>37.58</v>
      </c>
      <c r="F57" s="35">
        <f>SUM(F55:F56)</f>
        <v>259.8</v>
      </c>
      <c r="G57" s="36"/>
      <c r="H57" s="25"/>
    </row>
    <row r="58" spans="1:256" x14ac:dyDescent="0.2">
      <c r="A58" s="34" t="s">
        <v>41</v>
      </c>
      <c r="B58" s="13"/>
      <c r="C58" s="35">
        <f>SUM(C53,C57)</f>
        <v>36.870000000000005</v>
      </c>
      <c r="D58" s="35">
        <f>SUM(D53,D57)</f>
        <v>23.64</v>
      </c>
      <c r="E58" s="2">
        <f>SUM(E53,E57)</f>
        <v>124.18</v>
      </c>
      <c r="F58" s="35">
        <f>SUM(F53,F57)</f>
        <v>859</v>
      </c>
      <c r="G58" s="36"/>
      <c r="H58" s="25"/>
    </row>
    <row r="59" spans="1:256" x14ac:dyDescent="0.2">
      <c r="A59" s="125" t="s">
        <v>100</v>
      </c>
      <c r="B59" s="125"/>
      <c r="C59" s="125"/>
      <c r="D59" s="125"/>
      <c r="E59" s="125"/>
      <c r="F59" s="125"/>
      <c r="G59" s="125"/>
      <c r="H59" s="125"/>
    </row>
    <row r="60" spans="1:256" x14ac:dyDescent="0.2">
      <c r="A60" s="127" t="s">
        <v>179</v>
      </c>
      <c r="B60" s="128"/>
      <c r="C60" s="128"/>
      <c r="D60" s="128"/>
      <c r="E60" s="128"/>
      <c r="F60" s="128"/>
      <c r="G60" s="128"/>
      <c r="H60" s="129"/>
    </row>
    <row r="61" spans="1:256" ht="22.5" x14ac:dyDescent="0.2">
      <c r="A61" s="2" t="s">
        <v>4</v>
      </c>
      <c r="B61" s="3" t="s">
        <v>5</v>
      </c>
      <c r="C61" s="4" t="s">
        <v>6</v>
      </c>
      <c r="D61" s="4" t="s">
        <v>7</v>
      </c>
      <c r="E61" s="4" t="s">
        <v>8</v>
      </c>
      <c r="F61" s="5" t="s">
        <v>9</v>
      </c>
      <c r="G61" s="6" t="s">
        <v>10</v>
      </c>
      <c r="H61" s="4" t="s">
        <v>11</v>
      </c>
    </row>
    <row r="62" spans="1:256" x14ac:dyDescent="0.2">
      <c r="A62" s="83" t="s">
        <v>104</v>
      </c>
      <c r="B62" s="84">
        <v>100</v>
      </c>
      <c r="C62" s="13">
        <v>12.3</v>
      </c>
      <c r="D62" s="13">
        <v>15.8</v>
      </c>
      <c r="E62" s="13">
        <v>11.3</v>
      </c>
      <c r="F62" s="13">
        <v>239.86</v>
      </c>
      <c r="G62" s="85" t="s">
        <v>105</v>
      </c>
      <c r="H62" s="27" t="s">
        <v>106</v>
      </c>
    </row>
    <row r="63" spans="1:256" ht="13.5" customHeight="1" x14ac:dyDescent="0.2">
      <c r="A63" s="15" t="s">
        <v>18</v>
      </c>
      <c r="B63" s="16">
        <v>180</v>
      </c>
      <c r="C63" s="60">
        <v>6.62</v>
      </c>
      <c r="D63" s="60">
        <v>5.42</v>
      </c>
      <c r="E63" s="60">
        <v>31.73</v>
      </c>
      <c r="F63" s="60">
        <v>202.14</v>
      </c>
      <c r="G63" s="18" t="s">
        <v>19</v>
      </c>
      <c r="H63" s="15" t="s">
        <v>20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x14ac:dyDescent="0.2">
      <c r="A64" s="15" t="s">
        <v>111</v>
      </c>
      <c r="B64" s="16">
        <v>200</v>
      </c>
      <c r="C64" s="60">
        <v>0.15</v>
      </c>
      <c r="D64" s="60">
        <v>0.06</v>
      </c>
      <c r="E64" s="86">
        <v>20.65</v>
      </c>
      <c r="F64" s="60">
        <v>82.9</v>
      </c>
      <c r="G64" s="30" t="s">
        <v>112</v>
      </c>
      <c r="H64" s="23" t="s">
        <v>113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x14ac:dyDescent="0.2">
      <c r="A65" s="28" t="s">
        <v>27</v>
      </c>
      <c r="B65" s="17">
        <v>20</v>
      </c>
      <c r="C65" s="13">
        <v>1.3</v>
      </c>
      <c r="D65" s="13">
        <v>0.2</v>
      </c>
      <c r="E65" s="13">
        <v>8.6</v>
      </c>
      <c r="F65" s="13">
        <v>43</v>
      </c>
      <c r="G65" s="87" t="s">
        <v>28</v>
      </c>
      <c r="H65" s="23" t="s">
        <v>29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x14ac:dyDescent="0.2">
      <c r="A66" s="28" t="s">
        <v>30</v>
      </c>
      <c r="B66" s="57">
        <v>20</v>
      </c>
      <c r="C66" s="13">
        <v>1.6</v>
      </c>
      <c r="D66" s="13">
        <v>0.2</v>
      </c>
      <c r="E66" s="13">
        <v>10.199999999999999</v>
      </c>
      <c r="F66" s="13">
        <v>50</v>
      </c>
      <c r="G66" s="18" t="s">
        <v>28</v>
      </c>
      <c r="H66" s="23" t="s">
        <v>32</v>
      </c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x14ac:dyDescent="0.2">
      <c r="A67" s="34" t="s">
        <v>33</v>
      </c>
      <c r="B67" s="88">
        <f>SUM(B62:B66)</f>
        <v>520</v>
      </c>
      <c r="C67" s="35">
        <f>SUM(C62:C66)</f>
        <v>21.970000000000002</v>
      </c>
      <c r="D67" s="35">
        <f>SUM(D62:D66)</f>
        <v>21.679999999999996</v>
      </c>
      <c r="E67" s="2">
        <f>SUM(E62:E66)</f>
        <v>82.48</v>
      </c>
      <c r="F67" s="35">
        <f>SUM(F62:F66)</f>
        <v>617.9</v>
      </c>
      <c r="G67" s="36"/>
      <c r="H67" s="25"/>
    </row>
    <row r="68" spans="1:256" x14ac:dyDescent="0.2">
      <c r="A68" s="125" t="s">
        <v>180</v>
      </c>
      <c r="B68" s="125"/>
      <c r="C68" s="126"/>
      <c r="D68" s="126"/>
      <c r="E68" s="126"/>
      <c r="F68" s="126"/>
      <c r="G68" s="125"/>
      <c r="H68" s="125"/>
    </row>
    <row r="69" spans="1:256" x14ac:dyDescent="0.2">
      <c r="A69" s="25" t="s">
        <v>156</v>
      </c>
      <c r="B69" s="116">
        <v>60</v>
      </c>
      <c r="C69" s="13">
        <v>4.51</v>
      </c>
      <c r="D69" s="13">
        <v>4.13</v>
      </c>
      <c r="E69" s="13">
        <v>23.33</v>
      </c>
      <c r="F69" s="13">
        <v>146.88</v>
      </c>
      <c r="G69" s="55" t="s">
        <v>190</v>
      </c>
      <c r="H69" s="27" t="s">
        <v>158</v>
      </c>
    </row>
    <row r="70" spans="1:256" x14ac:dyDescent="0.2">
      <c r="A70" s="25" t="s">
        <v>60</v>
      </c>
      <c r="B70" s="26">
        <v>215</v>
      </c>
      <c r="C70" s="26">
        <v>7.0000000000000007E-2</v>
      </c>
      <c r="D70" s="26">
        <v>0.02</v>
      </c>
      <c r="E70" s="26">
        <v>15</v>
      </c>
      <c r="F70" s="26">
        <v>60</v>
      </c>
      <c r="G70" s="14" t="s">
        <v>61</v>
      </c>
      <c r="H70" s="27" t="s">
        <v>62</v>
      </c>
    </row>
    <row r="71" spans="1:256" x14ac:dyDescent="0.2">
      <c r="A71" s="34" t="s">
        <v>33</v>
      </c>
      <c r="B71" s="88">
        <f>SUM(B69:B70)</f>
        <v>275</v>
      </c>
      <c r="C71" s="35">
        <f>SUM(C69:C70)</f>
        <v>4.58</v>
      </c>
      <c r="D71" s="35">
        <f>SUM(D69:D70)</f>
        <v>4.1499999999999995</v>
      </c>
      <c r="E71" s="2">
        <f>SUM(E69:E70)</f>
        <v>38.33</v>
      </c>
      <c r="F71" s="35">
        <f>SUM(F69:F70)</f>
        <v>206.88</v>
      </c>
      <c r="G71" s="36"/>
      <c r="H71" s="25"/>
    </row>
    <row r="72" spans="1:256" x14ac:dyDescent="0.2">
      <c r="A72" s="34" t="s">
        <v>41</v>
      </c>
      <c r="B72" s="25"/>
      <c r="C72" s="35">
        <f>SUM(C67,C71)</f>
        <v>26.550000000000004</v>
      </c>
      <c r="D72" s="35">
        <f>SUM(D67,D71)</f>
        <v>25.829999999999995</v>
      </c>
      <c r="E72" s="2">
        <f>SUM(E67,E71)</f>
        <v>120.81</v>
      </c>
      <c r="F72" s="35">
        <f>SUM(F67,F71)</f>
        <v>824.78</v>
      </c>
      <c r="G72" s="36"/>
      <c r="H72" s="25"/>
    </row>
    <row r="73" spans="1:256" x14ac:dyDescent="0.2">
      <c r="A73" s="125" t="s">
        <v>117</v>
      </c>
      <c r="B73" s="125"/>
      <c r="C73" s="125"/>
      <c r="D73" s="125"/>
      <c r="E73" s="125"/>
      <c r="F73" s="125"/>
      <c r="G73" s="125"/>
      <c r="H73" s="125"/>
    </row>
    <row r="74" spans="1:256" x14ac:dyDescent="0.2">
      <c r="A74" s="127" t="s">
        <v>179</v>
      </c>
      <c r="B74" s="128"/>
      <c r="C74" s="128"/>
      <c r="D74" s="128"/>
      <c r="E74" s="128"/>
      <c r="F74" s="128"/>
      <c r="G74" s="128"/>
      <c r="H74" s="129"/>
    </row>
    <row r="75" spans="1:256" ht="22.5" x14ac:dyDescent="0.2">
      <c r="A75" s="2" t="s">
        <v>4</v>
      </c>
      <c r="B75" s="3" t="s">
        <v>5</v>
      </c>
      <c r="C75" s="4" t="s">
        <v>6</v>
      </c>
      <c r="D75" s="4" t="s">
        <v>7</v>
      </c>
      <c r="E75" s="4" t="s">
        <v>8</v>
      </c>
      <c r="F75" s="5" t="s">
        <v>9</v>
      </c>
      <c r="G75" s="6" t="s">
        <v>10</v>
      </c>
      <c r="H75" s="4" t="s">
        <v>11</v>
      </c>
    </row>
    <row r="76" spans="1:256" ht="13.9" customHeight="1" x14ac:dyDescent="0.2">
      <c r="A76" s="72" t="s">
        <v>88</v>
      </c>
      <c r="B76" s="26">
        <v>150</v>
      </c>
      <c r="C76" s="9">
        <v>21.12</v>
      </c>
      <c r="D76" s="9">
        <v>22.9</v>
      </c>
      <c r="E76" s="9">
        <v>4.8</v>
      </c>
      <c r="F76" s="9">
        <v>308.8</v>
      </c>
      <c r="G76" s="73">
        <v>367</v>
      </c>
      <c r="H76" s="11" t="s">
        <v>89</v>
      </c>
    </row>
    <row r="77" spans="1:256" ht="37.5" customHeight="1" x14ac:dyDescent="0.2">
      <c r="A77" s="15" t="s">
        <v>191</v>
      </c>
      <c r="B77" s="37">
        <v>180</v>
      </c>
      <c r="C77" s="43">
        <v>4.67</v>
      </c>
      <c r="D77" s="43">
        <v>5.58</v>
      </c>
      <c r="E77" s="43">
        <v>33.81</v>
      </c>
      <c r="F77" s="43">
        <v>201.86</v>
      </c>
      <c r="G77" s="55" t="s">
        <v>192</v>
      </c>
      <c r="H77" s="117" t="s">
        <v>193</v>
      </c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</row>
    <row r="78" spans="1:256" x14ac:dyDescent="0.2">
      <c r="A78" s="25" t="s">
        <v>128</v>
      </c>
      <c r="B78" s="37">
        <v>100</v>
      </c>
      <c r="C78" s="90">
        <v>6.24</v>
      </c>
      <c r="D78" s="90">
        <v>9.85</v>
      </c>
      <c r="E78" s="90">
        <v>45.53</v>
      </c>
      <c r="F78" s="90">
        <v>292.98</v>
      </c>
      <c r="G78" s="14" t="s">
        <v>129</v>
      </c>
      <c r="H78" s="27" t="s">
        <v>130</v>
      </c>
    </row>
    <row r="79" spans="1:256" x14ac:dyDescent="0.2">
      <c r="A79" s="25" t="s">
        <v>24</v>
      </c>
      <c r="B79" s="26">
        <v>200</v>
      </c>
      <c r="C79" s="26">
        <v>0</v>
      </c>
      <c r="D79" s="26">
        <v>0</v>
      </c>
      <c r="E79" s="26">
        <v>19.97</v>
      </c>
      <c r="F79" s="26">
        <v>76</v>
      </c>
      <c r="G79" s="14" t="s">
        <v>25</v>
      </c>
      <c r="H79" s="27" t="s">
        <v>26</v>
      </c>
    </row>
    <row r="80" spans="1:256" x14ac:dyDescent="0.2">
      <c r="A80" s="28" t="s">
        <v>27</v>
      </c>
      <c r="B80" s="17">
        <v>20</v>
      </c>
      <c r="C80" s="13">
        <v>1.3</v>
      </c>
      <c r="D80" s="13">
        <v>0.2</v>
      </c>
      <c r="E80" s="13">
        <v>8.6</v>
      </c>
      <c r="F80" s="13">
        <v>43</v>
      </c>
      <c r="G80" s="87" t="s">
        <v>28</v>
      </c>
      <c r="H80" s="23" t="s">
        <v>29</v>
      </c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x14ac:dyDescent="0.2">
      <c r="A81" s="28" t="s">
        <v>30</v>
      </c>
      <c r="B81" s="57">
        <v>20</v>
      </c>
      <c r="C81" s="13">
        <v>1.6</v>
      </c>
      <c r="D81" s="13">
        <v>0.2</v>
      </c>
      <c r="E81" s="13">
        <v>10.199999999999999</v>
      </c>
      <c r="F81" s="13">
        <v>50</v>
      </c>
      <c r="G81" s="18" t="s">
        <v>28</v>
      </c>
      <c r="H81" s="23" t="s">
        <v>32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x14ac:dyDescent="0.2">
      <c r="A82" s="34" t="s">
        <v>33</v>
      </c>
      <c r="B82" s="2">
        <f>SUM(B76:B81)</f>
        <v>670</v>
      </c>
      <c r="C82" s="35">
        <f>SUM(C76:C81)</f>
        <v>34.93</v>
      </c>
      <c r="D82" s="35">
        <f>SUM(D76:D81)</f>
        <v>38.730000000000004</v>
      </c>
      <c r="E82" s="2">
        <f>SUM(E76:E81)</f>
        <v>122.91</v>
      </c>
      <c r="F82" s="35">
        <f>SUM(F76:F81)</f>
        <v>972.6400000000001</v>
      </c>
      <c r="G82" s="36"/>
      <c r="H82" s="25"/>
    </row>
    <row r="83" spans="1:256" x14ac:dyDescent="0.2">
      <c r="A83" s="125" t="s">
        <v>131</v>
      </c>
      <c r="B83" s="125"/>
      <c r="C83" s="125"/>
      <c r="D83" s="125"/>
      <c r="E83" s="125"/>
      <c r="F83" s="125"/>
      <c r="G83" s="125"/>
      <c r="H83" s="125"/>
    </row>
    <row r="84" spans="1:256" x14ac:dyDescent="0.2">
      <c r="A84" s="125" t="s">
        <v>2</v>
      </c>
      <c r="B84" s="125"/>
      <c r="C84" s="125"/>
      <c r="D84" s="125"/>
      <c r="E84" s="125"/>
      <c r="F84" s="125"/>
      <c r="G84" s="125"/>
      <c r="H84" s="125"/>
    </row>
    <row r="85" spans="1:256" x14ac:dyDescent="0.2">
      <c r="A85" s="127" t="s">
        <v>179</v>
      </c>
      <c r="B85" s="128"/>
      <c r="C85" s="128"/>
      <c r="D85" s="128"/>
      <c r="E85" s="128"/>
      <c r="F85" s="128"/>
      <c r="G85" s="128"/>
      <c r="H85" s="129"/>
    </row>
    <row r="86" spans="1:256" ht="22.5" x14ac:dyDescent="0.2">
      <c r="A86" s="2" t="s">
        <v>4</v>
      </c>
      <c r="B86" s="3" t="s">
        <v>5</v>
      </c>
      <c r="C86" s="4" t="s">
        <v>6</v>
      </c>
      <c r="D86" s="4" t="s">
        <v>7</v>
      </c>
      <c r="E86" s="4" t="s">
        <v>8</v>
      </c>
      <c r="F86" s="5" t="s">
        <v>9</v>
      </c>
      <c r="G86" s="6" t="s">
        <v>10</v>
      </c>
      <c r="H86" s="4" t="s">
        <v>11</v>
      </c>
    </row>
    <row r="87" spans="1:256" x14ac:dyDescent="0.2">
      <c r="A87" s="7" t="s">
        <v>135</v>
      </c>
      <c r="B87" s="46">
        <v>100</v>
      </c>
      <c r="C87" s="13">
        <v>18.5</v>
      </c>
      <c r="D87" s="13">
        <v>17.7</v>
      </c>
      <c r="E87" s="13">
        <v>23.5</v>
      </c>
      <c r="F87" s="13">
        <v>287.7</v>
      </c>
      <c r="G87" s="94" t="s">
        <v>136</v>
      </c>
      <c r="H87" s="95" t="s">
        <v>137</v>
      </c>
    </row>
    <row r="88" spans="1:256" x14ac:dyDescent="0.2">
      <c r="A88" s="12" t="s">
        <v>90</v>
      </c>
      <c r="B88" s="59">
        <v>180</v>
      </c>
      <c r="C88" s="59">
        <v>10.32</v>
      </c>
      <c r="D88" s="59">
        <v>7.31</v>
      </c>
      <c r="E88" s="59">
        <v>46.37</v>
      </c>
      <c r="F88" s="59">
        <v>292.5</v>
      </c>
      <c r="G88" s="40" t="s">
        <v>91</v>
      </c>
      <c r="H88" s="74" t="s">
        <v>92</v>
      </c>
    </row>
    <row r="89" spans="1:256" x14ac:dyDescent="0.2">
      <c r="A89" s="39" t="s">
        <v>38</v>
      </c>
      <c r="B89" s="26">
        <v>222</v>
      </c>
      <c r="C89" s="26">
        <v>0.13</v>
      </c>
      <c r="D89" s="26">
        <v>0.02</v>
      </c>
      <c r="E89" s="26">
        <v>15.2</v>
      </c>
      <c r="F89" s="26">
        <v>62</v>
      </c>
      <c r="G89" s="40" t="s">
        <v>39</v>
      </c>
      <c r="H89" s="41" t="s">
        <v>40</v>
      </c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  <c r="IU89" s="24"/>
      <c r="IV89" s="24"/>
    </row>
    <row r="90" spans="1:256" x14ac:dyDescent="0.2">
      <c r="A90" s="28" t="s">
        <v>27</v>
      </c>
      <c r="B90" s="17">
        <v>20</v>
      </c>
      <c r="C90" s="13">
        <v>1.3</v>
      </c>
      <c r="D90" s="13">
        <v>0.2</v>
      </c>
      <c r="E90" s="13">
        <v>8.6</v>
      </c>
      <c r="F90" s="13">
        <v>43</v>
      </c>
      <c r="G90" s="87" t="s">
        <v>28</v>
      </c>
      <c r="H90" s="23" t="s">
        <v>29</v>
      </c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x14ac:dyDescent="0.2">
      <c r="A91" s="28" t="s">
        <v>30</v>
      </c>
      <c r="B91" s="57">
        <v>20</v>
      </c>
      <c r="C91" s="13">
        <v>1.6</v>
      </c>
      <c r="D91" s="13">
        <v>0.2</v>
      </c>
      <c r="E91" s="13">
        <v>10.199999999999999</v>
      </c>
      <c r="F91" s="13">
        <v>50</v>
      </c>
      <c r="G91" s="18" t="s">
        <v>28</v>
      </c>
      <c r="H91" s="23" t="s">
        <v>32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x14ac:dyDescent="0.2">
      <c r="A92" s="34" t="s">
        <v>33</v>
      </c>
      <c r="B92" s="2">
        <f>SUM(B87:B91)</f>
        <v>542</v>
      </c>
      <c r="C92" s="35">
        <f>SUM(C87:C91)</f>
        <v>31.85</v>
      </c>
      <c r="D92" s="35">
        <f>SUM(D87:D91)</f>
        <v>25.429999999999996</v>
      </c>
      <c r="E92" s="35">
        <f>SUM(E87:E91)</f>
        <v>103.87</v>
      </c>
      <c r="F92" s="35">
        <f>SUM(F87:F91)</f>
        <v>735.2</v>
      </c>
      <c r="G92" s="36"/>
      <c r="H92" s="25"/>
    </row>
    <row r="93" spans="1:256" x14ac:dyDescent="0.2">
      <c r="A93" s="125" t="s">
        <v>180</v>
      </c>
      <c r="B93" s="125"/>
      <c r="C93" s="126"/>
      <c r="D93" s="126"/>
      <c r="E93" s="126"/>
      <c r="F93" s="126"/>
      <c r="G93" s="125"/>
      <c r="H93" s="125"/>
    </row>
    <row r="94" spans="1:256" x14ac:dyDescent="0.2">
      <c r="A94" s="25" t="s">
        <v>57</v>
      </c>
      <c r="B94" s="37">
        <v>60</v>
      </c>
      <c r="C94" s="115">
        <v>7.65</v>
      </c>
      <c r="D94" s="115">
        <v>8.48</v>
      </c>
      <c r="E94" s="115">
        <v>22.58</v>
      </c>
      <c r="F94" s="115">
        <v>199.8</v>
      </c>
      <c r="G94" s="14" t="s">
        <v>58</v>
      </c>
      <c r="H94" s="27" t="s">
        <v>59</v>
      </c>
    </row>
    <row r="95" spans="1:256" x14ac:dyDescent="0.2">
      <c r="A95" s="25" t="s">
        <v>60</v>
      </c>
      <c r="B95" s="26">
        <v>215</v>
      </c>
      <c r="C95" s="26">
        <v>7.0000000000000007E-2</v>
      </c>
      <c r="D95" s="26">
        <v>0.02</v>
      </c>
      <c r="E95" s="26">
        <v>15</v>
      </c>
      <c r="F95" s="26">
        <v>60</v>
      </c>
      <c r="G95" s="14" t="s">
        <v>61</v>
      </c>
      <c r="H95" s="27" t="s">
        <v>62</v>
      </c>
    </row>
    <row r="96" spans="1:256" x14ac:dyDescent="0.2">
      <c r="A96" s="34" t="s">
        <v>33</v>
      </c>
      <c r="B96" s="2">
        <f>SUM(B94:B95)</f>
        <v>275</v>
      </c>
      <c r="C96" s="35">
        <f>SUM(C94:C95)</f>
        <v>7.7200000000000006</v>
      </c>
      <c r="D96" s="35">
        <f>SUM(D94:D95)</f>
        <v>8.5</v>
      </c>
      <c r="E96" s="2">
        <f>SUM(E94:E95)</f>
        <v>37.58</v>
      </c>
      <c r="F96" s="35">
        <f>SUM(F94:F95)</f>
        <v>259.8</v>
      </c>
      <c r="G96" s="36"/>
      <c r="H96" s="25"/>
    </row>
    <row r="97" spans="1:256" x14ac:dyDescent="0.2">
      <c r="A97" s="34" t="s">
        <v>41</v>
      </c>
      <c r="B97" s="25"/>
      <c r="C97" s="35">
        <f>SUM(C92,C96)</f>
        <v>39.57</v>
      </c>
      <c r="D97" s="35">
        <f>SUM(D92,D96)</f>
        <v>33.929999999999993</v>
      </c>
      <c r="E97" s="2">
        <f>SUM(E92,E96)</f>
        <v>141.44999999999999</v>
      </c>
      <c r="F97" s="35">
        <f>SUM(F92,F96)</f>
        <v>995</v>
      </c>
      <c r="G97" s="36"/>
      <c r="H97" s="25"/>
    </row>
    <row r="98" spans="1:256" x14ac:dyDescent="0.2">
      <c r="A98" s="125" t="s">
        <v>42</v>
      </c>
      <c r="B98" s="125"/>
      <c r="C98" s="125"/>
      <c r="D98" s="125"/>
      <c r="E98" s="125"/>
      <c r="F98" s="125"/>
      <c r="G98" s="125"/>
      <c r="H98" s="125"/>
    </row>
    <row r="99" spans="1:256" x14ac:dyDescent="0.2">
      <c r="A99" s="127" t="s">
        <v>179</v>
      </c>
      <c r="B99" s="128"/>
      <c r="C99" s="128"/>
      <c r="D99" s="128"/>
      <c r="E99" s="128"/>
      <c r="F99" s="128"/>
      <c r="G99" s="128"/>
      <c r="H99" s="129"/>
    </row>
    <row r="100" spans="1:256" ht="22.5" x14ac:dyDescent="0.2">
      <c r="A100" s="2" t="s">
        <v>4</v>
      </c>
      <c r="B100" s="3" t="s">
        <v>5</v>
      </c>
      <c r="C100" s="4" t="s">
        <v>6</v>
      </c>
      <c r="D100" s="4" t="s">
        <v>7</v>
      </c>
      <c r="E100" s="4" t="s">
        <v>8</v>
      </c>
      <c r="F100" s="5" t="s">
        <v>9</v>
      </c>
      <c r="G100" s="6" t="s">
        <v>10</v>
      </c>
      <c r="H100" s="4" t="s">
        <v>11</v>
      </c>
    </row>
    <row r="101" spans="1:256" x14ac:dyDescent="0.2">
      <c r="A101" s="12" t="s">
        <v>15</v>
      </c>
      <c r="B101" s="13">
        <v>100</v>
      </c>
      <c r="C101" s="13">
        <v>22.08</v>
      </c>
      <c r="D101" s="13">
        <v>18.579999999999998</v>
      </c>
      <c r="E101" s="13">
        <v>0</v>
      </c>
      <c r="F101" s="13">
        <v>256</v>
      </c>
      <c r="G101" s="14" t="s">
        <v>16</v>
      </c>
      <c r="H101" s="11" t="s">
        <v>17</v>
      </c>
    </row>
    <row r="102" spans="1:256" ht="13.5" customHeight="1" x14ac:dyDescent="0.2">
      <c r="A102" s="15" t="s">
        <v>18</v>
      </c>
      <c r="B102" s="16">
        <v>180</v>
      </c>
      <c r="C102" s="60">
        <v>6.62</v>
      </c>
      <c r="D102" s="60">
        <v>5.42</v>
      </c>
      <c r="E102" s="60">
        <v>31.73</v>
      </c>
      <c r="F102" s="60">
        <v>202.14</v>
      </c>
      <c r="G102" s="18" t="s">
        <v>19</v>
      </c>
      <c r="H102" s="15" t="s">
        <v>20</v>
      </c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ht="12.75" x14ac:dyDescent="0.2">
      <c r="A103" s="15" t="s">
        <v>95</v>
      </c>
      <c r="B103" s="75">
        <v>200</v>
      </c>
      <c r="C103" s="76">
        <v>0.1</v>
      </c>
      <c r="D103" s="76">
        <v>0.1</v>
      </c>
      <c r="E103" s="76">
        <v>15.9</v>
      </c>
      <c r="F103" s="76">
        <v>65</v>
      </c>
      <c r="G103" s="18" t="s">
        <v>96</v>
      </c>
      <c r="H103" s="11" t="s">
        <v>56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x14ac:dyDescent="0.2">
      <c r="A104" s="28" t="s">
        <v>27</v>
      </c>
      <c r="B104" s="17">
        <v>20</v>
      </c>
      <c r="C104" s="13">
        <v>1.3</v>
      </c>
      <c r="D104" s="13">
        <v>0.2</v>
      </c>
      <c r="E104" s="13">
        <v>8.6</v>
      </c>
      <c r="F104" s="13">
        <v>43</v>
      </c>
      <c r="G104" s="87" t="s">
        <v>28</v>
      </c>
      <c r="H104" s="23" t="s">
        <v>29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x14ac:dyDescent="0.2">
      <c r="A105" s="28" t="s">
        <v>30</v>
      </c>
      <c r="B105" s="57">
        <v>20</v>
      </c>
      <c r="C105" s="13">
        <v>1.6</v>
      </c>
      <c r="D105" s="13">
        <v>0.2</v>
      </c>
      <c r="E105" s="13">
        <v>10.199999999999999</v>
      </c>
      <c r="F105" s="13">
        <v>50</v>
      </c>
      <c r="G105" s="18" t="s">
        <v>28</v>
      </c>
      <c r="H105" s="23" t="s">
        <v>32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x14ac:dyDescent="0.2">
      <c r="A106" s="34" t="s">
        <v>33</v>
      </c>
      <c r="B106" s="2">
        <f>SUM(B101:B105)</f>
        <v>520</v>
      </c>
      <c r="C106" s="66">
        <f>SUM(C101:C105)</f>
        <v>31.700000000000003</v>
      </c>
      <c r="D106" s="66">
        <f>SUM(D101:D105)</f>
        <v>24.5</v>
      </c>
      <c r="E106" s="66">
        <f>SUM(E101:E105)</f>
        <v>66.430000000000007</v>
      </c>
      <c r="F106" s="66">
        <f>SUM(F101:F105)</f>
        <v>616.14</v>
      </c>
      <c r="G106" s="36"/>
      <c r="H106" s="25"/>
    </row>
    <row r="107" spans="1:256" x14ac:dyDescent="0.2">
      <c r="A107" s="125" t="s">
        <v>180</v>
      </c>
      <c r="B107" s="125"/>
      <c r="C107" s="126"/>
      <c r="D107" s="126"/>
      <c r="E107" s="126"/>
      <c r="F107" s="126"/>
      <c r="G107" s="125"/>
      <c r="H107" s="125"/>
    </row>
    <row r="108" spans="1:256" x14ac:dyDescent="0.2">
      <c r="A108" s="7" t="s">
        <v>194</v>
      </c>
      <c r="B108" s="37">
        <v>60</v>
      </c>
      <c r="C108" s="43">
        <v>3.57</v>
      </c>
      <c r="D108" s="43">
        <v>2.38</v>
      </c>
      <c r="E108" s="43">
        <v>35.299999999999997</v>
      </c>
      <c r="F108" s="43">
        <v>177.6</v>
      </c>
      <c r="G108" s="38" t="s">
        <v>185</v>
      </c>
      <c r="H108" s="27" t="s">
        <v>186</v>
      </c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  <c r="II108" s="24"/>
      <c r="IJ108" s="24"/>
      <c r="IK108" s="24"/>
      <c r="IL108" s="24"/>
      <c r="IM108" s="24"/>
      <c r="IN108" s="24"/>
      <c r="IO108" s="24"/>
      <c r="IP108" s="24"/>
      <c r="IQ108" s="24"/>
      <c r="IR108" s="24"/>
      <c r="IS108" s="24"/>
      <c r="IT108" s="24"/>
      <c r="IU108" s="24"/>
      <c r="IV108" s="24"/>
    </row>
    <row r="109" spans="1:256" x14ac:dyDescent="0.2">
      <c r="A109" s="25" t="s">
        <v>60</v>
      </c>
      <c r="B109" s="59">
        <v>215</v>
      </c>
      <c r="C109" s="59">
        <v>7.0000000000000007E-2</v>
      </c>
      <c r="D109" s="59">
        <v>0.02</v>
      </c>
      <c r="E109" s="59">
        <v>15</v>
      </c>
      <c r="F109" s="59">
        <v>60</v>
      </c>
      <c r="G109" s="14" t="s">
        <v>61</v>
      </c>
      <c r="H109" s="27" t="s">
        <v>62</v>
      </c>
    </row>
    <row r="110" spans="1:256" x14ac:dyDescent="0.2">
      <c r="A110" s="34" t="s">
        <v>33</v>
      </c>
      <c r="B110" s="2">
        <f>SUM(B108:B109)</f>
        <v>275</v>
      </c>
      <c r="C110" s="35">
        <f>SUM(C108:C109)</f>
        <v>3.6399999999999997</v>
      </c>
      <c r="D110" s="35">
        <f>SUM(D108:D109)</f>
        <v>2.4</v>
      </c>
      <c r="E110" s="2">
        <f>SUM(E108:E109)</f>
        <v>50.3</v>
      </c>
      <c r="F110" s="35">
        <f>SUM(F108:F109)</f>
        <v>237.6</v>
      </c>
      <c r="G110" s="36"/>
      <c r="H110" s="25"/>
    </row>
    <row r="111" spans="1:256" x14ac:dyDescent="0.2">
      <c r="A111" s="34" t="s">
        <v>41</v>
      </c>
      <c r="B111" s="25"/>
      <c r="C111" s="61">
        <f>SUM(C106,C110)</f>
        <v>35.340000000000003</v>
      </c>
      <c r="D111" s="61">
        <f>SUM(D106,D110)</f>
        <v>26.9</v>
      </c>
      <c r="E111" s="62">
        <f>SUM(E106,E110)</f>
        <v>116.73</v>
      </c>
      <c r="F111" s="61">
        <f>SUM(F106,F110)</f>
        <v>853.74</v>
      </c>
      <c r="G111" s="36"/>
      <c r="H111" s="25"/>
    </row>
    <row r="112" spans="1:256" x14ac:dyDescent="0.2">
      <c r="A112" s="125" t="s">
        <v>66</v>
      </c>
      <c r="B112" s="125"/>
      <c r="C112" s="125"/>
      <c r="D112" s="125"/>
      <c r="E112" s="125"/>
      <c r="F112" s="125"/>
      <c r="G112" s="125"/>
      <c r="H112" s="125"/>
    </row>
    <row r="113" spans="1:256" x14ac:dyDescent="0.2">
      <c r="A113" s="127" t="s">
        <v>179</v>
      </c>
      <c r="B113" s="128"/>
      <c r="C113" s="128"/>
      <c r="D113" s="128"/>
      <c r="E113" s="128"/>
      <c r="F113" s="128"/>
      <c r="G113" s="128"/>
      <c r="H113" s="129"/>
    </row>
    <row r="114" spans="1:256" ht="22.5" x14ac:dyDescent="0.2">
      <c r="A114" s="2" t="s">
        <v>4</v>
      </c>
      <c r="B114" s="3" t="s">
        <v>5</v>
      </c>
      <c r="C114" s="4" t="s">
        <v>6</v>
      </c>
      <c r="D114" s="4" t="s">
        <v>7</v>
      </c>
      <c r="E114" s="4" t="s">
        <v>8</v>
      </c>
      <c r="F114" s="5" t="s">
        <v>9</v>
      </c>
      <c r="G114" s="6" t="s">
        <v>10</v>
      </c>
      <c r="H114" s="4" t="s">
        <v>11</v>
      </c>
    </row>
    <row r="115" spans="1:256" ht="12.75" customHeight="1" x14ac:dyDescent="0.2">
      <c r="A115" s="12" t="s">
        <v>70</v>
      </c>
      <c r="B115" s="46">
        <v>100</v>
      </c>
      <c r="C115" s="13">
        <v>15.2</v>
      </c>
      <c r="D115" s="13">
        <v>7.6</v>
      </c>
      <c r="E115" s="13">
        <v>4.28</v>
      </c>
      <c r="F115" s="13">
        <v>146</v>
      </c>
      <c r="G115" s="63" t="s">
        <v>71</v>
      </c>
      <c r="H115" s="11" t="s">
        <v>72</v>
      </c>
    </row>
    <row r="116" spans="1:256" x14ac:dyDescent="0.2">
      <c r="A116" s="25" t="s">
        <v>107</v>
      </c>
      <c r="B116" s="59">
        <v>180</v>
      </c>
      <c r="C116" s="59">
        <v>3.68</v>
      </c>
      <c r="D116" s="59">
        <v>5.76</v>
      </c>
      <c r="E116" s="59">
        <v>24.53</v>
      </c>
      <c r="F116" s="59">
        <v>164.7</v>
      </c>
      <c r="G116" s="40" t="s">
        <v>108</v>
      </c>
      <c r="H116" s="74" t="s">
        <v>109</v>
      </c>
    </row>
    <row r="117" spans="1:256" x14ac:dyDescent="0.2">
      <c r="A117" s="25" t="s">
        <v>60</v>
      </c>
      <c r="B117" s="59">
        <v>215</v>
      </c>
      <c r="C117" s="59">
        <v>7.0000000000000007E-2</v>
      </c>
      <c r="D117" s="59">
        <v>0.02</v>
      </c>
      <c r="E117" s="59">
        <v>15</v>
      </c>
      <c r="F117" s="59">
        <v>60</v>
      </c>
      <c r="G117" s="14" t="s">
        <v>61</v>
      </c>
      <c r="H117" s="27" t="s">
        <v>62</v>
      </c>
    </row>
    <row r="118" spans="1:256" x14ac:dyDescent="0.2">
      <c r="A118" s="28" t="s">
        <v>27</v>
      </c>
      <c r="B118" s="17">
        <v>20</v>
      </c>
      <c r="C118" s="13">
        <v>1.3</v>
      </c>
      <c r="D118" s="13">
        <v>0.2</v>
      </c>
      <c r="E118" s="13">
        <v>8.6</v>
      </c>
      <c r="F118" s="13">
        <v>43</v>
      </c>
      <c r="G118" s="87" t="s">
        <v>28</v>
      </c>
      <c r="H118" s="23" t="s">
        <v>29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x14ac:dyDescent="0.2">
      <c r="A119" s="28" t="s">
        <v>30</v>
      </c>
      <c r="B119" s="57">
        <v>20</v>
      </c>
      <c r="C119" s="13">
        <v>1.6</v>
      </c>
      <c r="D119" s="13">
        <v>0.2</v>
      </c>
      <c r="E119" s="13">
        <v>10.199999999999999</v>
      </c>
      <c r="F119" s="13">
        <v>50</v>
      </c>
      <c r="G119" s="18" t="s">
        <v>28</v>
      </c>
      <c r="H119" s="23" t="s">
        <v>32</v>
      </c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x14ac:dyDescent="0.2">
      <c r="A120" s="34" t="s">
        <v>33</v>
      </c>
      <c r="B120" s="2">
        <f>SUM(B115:B119)</f>
        <v>535</v>
      </c>
      <c r="C120" s="66">
        <f>SUM(C115:C119)</f>
        <v>21.85</v>
      </c>
      <c r="D120" s="66">
        <f>SUM(D115:D119)</f>
        <v>13.779999999999998</v>
      </c>
      <c r="E120" s="67">
        <f>SUM(E115:E119)</f>
        <v>62.61</v>
      </c>
      <c r="F120" s="66">
        <f>SUM(F115:F119)</f>
        <v>463.7</v>
      </c>
      <c r="G120" s="36"/>
      <c r="H120" s="25"/>
    </row>
    <row r="121" spans="1:256" x14ac:dyDescent="0.2">
      <c r="A121" s="125" t="s">
        <v>180</v>
      </c>
      <c r="B121" s="125"/>
      <c r="C121" s="126"/>
      <c r="D121" s="126"/>
      <c r="E121" s="126"/>
      <c r="F121" s="126"/>
      <c r="G121" s="125"/>
      <c r="H121" s="125"/>
    </row>
    <row r="122" spans="1:256" x14ac:dyDescent="0.2">
      <c r="A122" s="15" t="s">
        <v>114</v>
      </c>
      <c r="B122" s="57">
        <v>80</v>
      </c>
      <c r="C122" s="17">
        <v>9.5399999999999991</v>
      </c>
      <c r="D122" s="17">
        <v>11.9</v>
      </c>
      <c r="E122" s="17">
        <v>40.9</v>
      </c>
      <c r="F122" s="17">
        <v>300.8</v>
      </c>
      <c r="G122" s="38" t="s">
        <v>115</v>
      </c>
      <c r="H122" s="27" t="s">
        <v>116</v>
      </c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 s="24"/>
      <c r="GV122" s="24"/>
      <c r="GW122" s="24"/>
      <c r="GX122" s="24"/>
      <c r="GY122" s="24"/>
      <c r="GZ122" s="24"/>
      <c r="HA122" s="24"/>
      <c r="HB122" s="24"/>
      <c r="HC122" s="24"/>
      <c r="HD122" s="24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24"/>
      <c r="HR122" s="24"/>
      <c r="HS122" s="24"/>
      <c r="HT122" s="24"/>
      <c r="HU122" s="24"/>
      <c r="HV122" s="24"/>
      <c r="HW122" s="24"/>
      <c r="HX122" s="24"/>
      <c r="HY122" s="24"/>
      <c r="HZ122" s="24"/>
      <c r="IA122" s="24"/>
      <c r="IB122" s="24"/>
      <c r="IC122" s="24"/>
      <c r="ID122" s="24"/>
      <c r="IE122" s="24"/>
      <c r="IF122" s="24"/>
      <c r="IG122" s="24"/>
      <c r="IH122" s="24"/>
      <c r="II122" s="24"/>
      <c r="IJ122" s="24"/>
      <c r="IK122" s="24"/>
      <c r="IL122" s="24"/>
      <c r="IM122" s="24"/>
      <c r="IN122" s="24"/>
      <c r="IO122" s="24"/>
      <c r="IP122" s="24"/>
      <c r="IQ122" s="24"/>
      <c r="IR122" s="24"/>
      <c r="IS122" s="24"/>
      <c r="IT122" s="24"/>
      <c r="IU122" s="24"/>
      <c r="IV122" s="24"/>
    </row>
    <row r="123" spans="1:256" x14ac:dyDescent="0.2">
      <c r="A123" s="25" t="s">
        <v>60</v>
      </c>
      <c r="B123" s="59">
        <v>215</v>
      </c>
      <c r="C123" s="59">
        <v>7.0000000000000007E-2</v>
      </c>
      <c r="D123" s="59">
        <v>0.02</v>
      </c>
      <c r="E123" s="59">
        <v>15</v>
      </c>
      <c r="F123" s="59">
        <v>60</v>
      </c>
      <c r="G123" s="14" t="s">
        <v>61</v>
      </c>
      <c r="H123" s="27" t="s">
        <v>62</v>
      </c>
    </row>
    <row r="124" spans="1:256" x14ac:dyDescent="0.2">
      <c r="A124" s="34" t="s">
        <v>33</v>
      </c>
      <c r="B124" s="2">
        <f>SUM(B122:B123)</f>
        <v>295</v>
      </c>
      <c r="C124" s="35">
        <f>SUM(C122:C123)</f>
        <v>9.61</v>
      </c>
      <c r="D124" s="35">
        <f>SUM(D122:D123)</f>
        <v>11.92</v>
      </c>
      <c r="E124" s="2">
        <f>SUM(E122:E123)</f>
        <v>55.9</v>
      </c>
      <c r="F124" s="35">
        <f>SUM(F122:F123)</f>
        <v>360.8</v>
      </c>
      <c r="G124" s="36"/>
      <c r="H124" s="25"/>
    </row>
    <row r="125" spans="1:256" x14ac:dyDescent="0.2">
      <c r="A125" s="34" t="s">
        <v>41</v>
      </c>
      <c r="B125" s="25"/>
      <c r="C125" s="35">
        <f>SUM(C120,C124)</f>
        <v>31.46</v>
      </c>
      <c r="D125" s="35">
        <f>SUM(D120,D124)</f>
        <v>25.699999999999996</v>
      </c>
      <c r="E125" s="2">
        <f>SUM(E120,E124)</f>
        <v>118.50999999999999</v>
      </c>
      <c r="F125" s="35">
        <f>SUM(F120,F124)</f>
        <v>824.5</v>
      </c>
      <c r="G125" s="36"/>
      <c r="H125" s="25"/>
    </row>
    <row r="126" spans="1:256" x14ac:dyDescent="0.2">
      <c r="A126" s="125" t="s">
        <v>84</v>
      </c>
      <c r="B126" s="125"/>
      <c r="C126" s="125"/>
      <c r="D126" s="125"/>
      <c r="E126" s="125"/>
      <c r="F126" s="125"/>
      <c r="G126" s="125"/>
      <c r="H126" s="125"/>
    </row>
    <row r="127" spans="1:256" x14ac:dyDescent="0.2">
      <c r="A127" s="127" t="s">
        <v>179</v>
      </c>
      <c r="B127" s="128"/>
      <c r="C127" s="128"/>
      <c r="D127" s="128"/>
      <c r="E127" s="128"/>
      <c r="F127" s="128"/>
      <c r="G127" s="128"/>
      <c r="H127" s="129"/>
    </row>
    <row r="128" spans="1:256" ht="22.5" x14ac:dyDescent="0.2">
      <c r="A128" s="2" t="s">
        <v>4</v>
      </c>
      <c r="B128" s="3" t="s">
        <v>5</v>
      </c>
      <c r="C128" s="4" t="s">
        <v>6</v>
      </c>
      <c r="D128" s="4" t="s">
        <v>7</v>
      </c>
      <c r="E128" s="4" t="s">
        <v>8</v>
      </c>
      <c r="F128" s="5" t="s">
        <v>9</v>
      </c>
      <c r="G128" s="6" t="s">
        <v>10</v>
      </c>
      <c r="H128" s="4" t="s">
        <v>11</v>
      </c>
    </row>
    <row r="129" spans="1:256" x14ac:dyDescent="0.2">
      <c r="A129" s="101" t="s">
        <v>153</v>
      </c>
      <c r="B129" s="46">
        <v>100</v>
      </c>
      <c r="C129" s="13">
        <v>21.14</v>
      </c>
      <c r="D129" s="13">
        <v>15.85</v>
      </c>
      <c r="E129" s="13">
        <v>6.26</v>
      </c>
      <c r="F129" s="13">
        <v>266.26</v>
      </c>
      <c r="G129" s="38" t="s">
        <v>154</v>
      </c>
      <c r="H129" s="27" t="s">
        <v>155</v>
      </c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24"/>
      <c r="HW129" s="24"/>
      <c r="HX129" s="24"/>
      <c r="HY129" s="24"/>
      <c r="HZ129" s="24"/>
      <c r="IA129" s="24"/>
      <c r="IB129" s="24"/>
      <c r="IC129" s="24"/>
      <c r="ID129" s="24"/>
      <c r="IE129" s="24"/>
      <c r="IF129" s="24"/>
      <c r="IG129" s="24"/>
      <c r="IH129" s="24"/>
      <c r="II129" s="24"/>
      <c r="IJ129" s="24"/>
      <c r="IK129" s="24"/>
      <c r="IL129" s="24"/>
      <c r="IM129" s="24"/>
      <c r="IN129" s="24"/>
      <c r="IO129" s="24"/>
      <c r="IP129" s="24"/>
      <c r="IQ129" s="24"/>
      <c r="IR129" s="24"/>
      <c r="IS129" s="24"/>
      <c r="IT129" s="24"/>
      <c r="IU129" s="24"/>
      <c r="IV129" s="24"/>
    </row>
    <row r="130" spans="1:256" ht="24" x14ac:dyDescent="0.2">
      <c r="A130" s="15" t="s">
        <v>124</v>
      </c>
      <c r="B130" s="31">
        <v>180</v>
      </c>
      <c r="C130" s="60">
        <v>4.38</v>
      </c>
      <c r="D130" s="60">
        <v>6.44</v>
      </c>
      <c r="E130" s="60">
        <v>44.02</v>
      </c>
      <c r="F130" s="60">
        <v>251.64</v>
      </c>
      <c r="G130" s="104" t="s">
        <v>50</v>
      </c>
      <c r="H130" s="105" t="s">
        <v>51</v>
      </c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/>
      <c r="CM130" s="106"/>
      <c r="CN130" s="106"/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  <c r="DC130" s="106"/>
      <c r="DD130" s="106"/>
      <c r="DE130" s="106"/>
      <c r="DF130" s="106"/>
      <c r="DG130" s="106"/>
      <c r="DH130" s="106"/>
      <c r="DI130" s="106"/>
      <c r="DJ130" s="106"/>
      <c r="DK130" s="106"/>
      <c r="DL130" s="106"/>
      <c r="DM130" s="106"/>
      <c r="DN130" s="106"/>
      <c r="DO130" s="106"/>
      <c r="DP130" s="106"/>
      <c r="DQ130" s="106"/>
      <c r="DR130" s="106"/>
      <c r="DS130" s="106"/>
      <c r="DT130" s="106"/>
      <c r="DU130" s="106"/>
      <c r="DV130" s="106"/>
      <c r="DW130" s="106"/>
      <c r="DX130" s="106"/>
      <c r="DY130" s="106"/>
      <c r="DZ130" s="106"/>
      <c r="EA130" s="106"/>
      <c r="EB130" s="106"/>
      <c r="EC130" s="106"/>
      <c r="ED130" s="106"/>
      <c r="EE130" s="106"/>
      <c r="EF130" s="106"/>
      <c r="EG130" s="106"/>
      <c r="EH130" s="106"/>
      <c r="EI130" s="106"/>
      <c r="EJ130" s="106"/>
      <c r="EK130" s="106"/>
      <c r="EL130" s="106"/>
      <c r="EM130" s="106"/>
      <c r="EN130" s="106"/>
      <c r="EO130" s="106"/>
      <c r="EP130" s="106"/>
      <c r="EQ130" s="106"/>
      <c r="ER130" s="106"/>
      <c r="ES130" s="106"/>
      <c r="ET130" s="106"/>
      <c r="EU130" s="106"/>
      <c r="EV130" s="106"/>
      <c r="EW130" s="106"/>
      <c r="EX130" s="106"/>
      <c r="EY130" s="106"/>
      <c r="EZ130" s="106"/>
      <c r="FA130" s="106"/>
      <c r="FB130" s="106"/>
      <c r="FC130" s="106"/>
      <c r="FD130" s="106"/>
      <c r="FE130" s="106"/>
      <c r="FF130" s="106"/>
      <c r="FG130" s="106"/>
      <c r="FH130" s="106"/>
      <c r="FI130" s="106"/>
      <c r="FJ130" s="106"/>
      <c r="FK130" s="106"/>
      <c r="FL130" s="106"/>
      <c r="FM130" s="106"/>
      <c r="FN130" s="106"/>
      <c r="FO130" s="106"/>
      <c r="FP130" s="106"/>
      <c r="FQ130" s="106"/>
      <c r="FR130" s="106"/>
      <c r="FS130" s="106"/>
      <c r="FT130" s="106"/>
      <c r="FU130" s="106"/>
      <c r="FV130" s="106"/>
      <c r="FW130" s="106"/>
      <c r="FX130" s="106"/>
      <c r="FY130" s="106"/>
      <c r="FZ130" s="106"/>
      <c r="GA130" s="106"/>
      <c r="GB130" s="106"/>
      <c r="GC130" s="106"/>
      <c r="GD130" s="106"/>
      <c r="GE130" s="106"/>
      <c r="GF130" s="106"/>
      <c r="GG130" s="106"/>
      <c r="GH130" s="106"/>
      <c r="GI130" s="106"/>
      <c r="GJ130" s="106"/>
      <c r="GK130" s="106"/>
      <c r="GL130" s="106"/>
      <c r="GM130" s="106"/>
      <c r="GN130" s="106"/>
      <c r="GO130" s="106"/>
      <c r="GP130" s="106"/>
      <c r="GQ130" s="106"/>
      <c r="GR130" s="106"/>
      <c r="GS130" s="106"/>
      <c r="GT130" s="106"/>
      <c r="GU130" s="106"/>
      <c r="GV130" s="106"/>
      <c r="GW130" s="106"/>
      <c r="GX130" s="106"/>
      <c r="GY130" s="106"/>
      <c r="GZ130" s="106"/>
      <c r="HA130" s="106"/>
      <c r="HB130" s="106"/>
      <c r="HC130" s="106"/>
      <c r="HD130" s="106"/>
      <c r="HE130" s="106"/>
      <c r="HF130" s="106"/>
      <c r="HG130" s="106"/>
      <c r="HH130" s="106"/>
      <c r="HI130" s="106"/>
      <c r="HJ130" s="106"/>
      <c r="HK130" s="106"/>
      <c r="HL130" s="106"/>
      <c r="HM130" s="106"/>
      <c r="HN130" s="106"/>
      <c r="HO130" s="106"/>
      <c r="HP130" s="106"/>
      <c r="HQ130" s="106"/>
      <c r="HR130" s="106"/>
      <c r="HS130" s="106"/>
      <c r="HT130" s="106"/>
      <c r="HU130" s="106"/>
      <c r="HV130" s="106"/>
      <c r="HW130" s="106"/>
      <c r="HX130" s="106"/>
      <c r="HY130" s="106"/>
      <c r="HZ130" s="106"/>
      <c r="IA130" s="106"/>
      <c r="IB130" s="106"/>
      <c r="IC130" s="106"/>
      <c r="ID130" s="106"/>
      <c r="IE130" s="106"/>
      <c r="IF130" s="106"/>
      <c r="IG130" s="106"/>
      <c r="IH130" s="106"/>
      <c r="II130" s="106"/>
      <c r="IJ130" s="106"/>
      <c r="IK130" s="106"/>
      <c r="IL130" s="106"/>
      <c r="IM130" s="106"/>
      <c r="IN130" s="106"/>
      <c r="IO130" s="106"/>
      <c r="IP130" s="106"/>
      <c r="IQ130" s="106"/>
      <c r="IR130" s="106"/>
      <c r="IS130" s="106"/>
      <c r="IT130" s="106"/>
      <c r="IU130" s="106"/>
      <c r="IV130" s="106"/>
    </row>
    <row r="131" spans="1:256" x14ac:dyDescent="0.2">
      <c r="A131" s="39" t="s">
        <v>55</v>
      </c>
      <c r="B131" s="54">
        <v>200</v>
      </c>
      <c r="C131" s="13">
        <v>0.1</v>
      </c>
      <c r="D131" s="13">
        <v>0.1</v>
      </c>
      <c r="E131" s="13">
        <v>15.9</v>
      </c>
      <c r="F131" s="13">
        <v>65</v>
      </c>
      <c r="G131" s="55">
        <v>492</v>
      </c>
      <c r="H131" s="11" t="s">
        <v>56</v>
      </c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24"/>
      <c r="HW131" s="24"/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  <c r="II131" s="24"/>
      <c r="IJ131" s="24"/>
      <c r="IK131" s="24"/>
      <c r="IL131" s="24"/>
      <c r="IM131" s="24"/>
      <c r="IN131" s="24"/>
      <c r="IO131" s="24"/>
      <c r="IP131" s="24"/>
      <c r="IQ131" s="24"/>
      <c r="IR131" s="24"/>
      <c r="IS131" s="24"/>
      <c r="IT131" s="24"/>
      <c r="IU131" s="24"/>
      <c r="IV131" s="24"/>
    </row>
    <row r="132" spans="1:256" x14ac:dyDescent="0.2">
      <c r="A132" s="28" t="s">
        <v>27</v>
      </c>
      <c r="B132" s="17">
        <v>20</v>
      </c>
      <c r="C132" s="13">
        <v>1.3</v>
      </c>
      <c r="D132" s="13">
        <v>0.2</v>
      </c>
      <c r="E132" s="13">
        <v>8.6</v>
      </c>
      <c r="F132" s="13">
        <v>43</v>
      </c>
      <c r="G132" s="87" t="s">
        <v>28</v>
      </c>
      <c r="H132" s="23" t="s">
        <v>29</v>
      </c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x14ac:dyDescent="0.2">
      <c r="A133" s="28" t="s">
        <v>30</v>
      </c>
      <c r="B133" s="57">
        <v>20</v>
      </c>
      <c r="C133" s="13">
        <v>1.6</v>
      </c>
      <c r="D133" s="13">
        <v>0.2</v>
      </c>
      <c r="E133" s="13">
        <v>10.199999999999999</v>
      </c>
      <c r="F133" s="13">
        <v>50</v>
      </c>
      <c r="G133" s="18" t="s">
        <v>28</v>
      </c>
      <c r="H133" s="23" t="s">
        <v>32</v>
      </c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x14ac:dyDescent="0.2">
      <c r="A134" s="34" t="s">
        <v>33</v>
      </c>
      <c r="B134" s="2">
        <f>SUM(B129:B133)</f>
        <v>520</v>
      </c>
      <c r="C134" s="35">
        <f>SUM(C129:C133)</f>
        <v>28.520000000000003</v>
      </c>
      <c r="D134" s="35">
        <f>SUM(D129:D133)</f>
        <v>22.79</v>
      </c>
      <c r="E134" s="2">
        <f>SUM(E129:E133)</f>
        <v>84.98</v>
      </c>
      <c r="F134" s="35">
        <f>SUM(F129:F133)</f>
        <v>675.9</v>
      </c>
      <c r="G134" s="36"/>
      <c r="H134" s="25"/>
    </row>
    <row r="135" spans="1:256" x14ac:dyDescent="0.2">
      <c r="A135" s="125" t="s">
        <v>180</v>
      </c>
      <c r="B135" s="125"/>
      <c r="C135" s="126"/>
      <c r="D135" s="126"/>
      <c r="E135" s="126"/>
      <c r="F135" s="126"/>
      <c r="G135" s="125"/>
      <c r="H135" s="125"/>
    </row>
    <row r="136" spans="1:256" x14ac:dyDescent="0.2">
      <c r="A136" s="11" t="s">
        <v>195</v>
      </c>
      <c r="B136" s="37">
        <v>60</v>
      </c>
      <c r="C136" s="13">
        <v>3.65</v>
      </c>
      <c r="D136" s="13">
        <v>1.71</v>
      </c>
      <c r="E136" s="13">
        <v>21.84</v>
      </c>
      <c r="F136" s="13">
        <v>117</v>
      </c>
      <c r="G136" s="38" t="s">
        <v>196</v>
      </c>
      <c r="H136" s="27" t="s">
        <v>183</v>
      </c>
    </row>
    <row r="137" spans="1:256" x14ac:dyDescent="0.2">
      <c r="A137" s="25" t="s">
        <v>60</v>
      </c>
      <c r="B137" s="59">
        <v>215</v>
      </c>
      <c r="C137" s="59">
        <v>7.0000000000000007E-2</v>
      </c>
      <c r="D137" s="59">
        <v>0.02</v>
      </c>
      <c r="E137" s="59">
        <v>15</v>
      </c>
      <c r="F137" s="59">
        <v>60</v>
      </c>
      <c r="G137" s="14" t="s">
        <v>61</v>
      </c>
      <c r="H137" s="27" t="s">
        <v>62</v>
      </c>
    </row>
    <row r="138" spans="1:256" x14ac:dyDescent="0.2">
      <c r="A138" s="34" t="s">
        <v>33</v>
      </c>
      <c r="B138" s="2">
        <f>SUM(B136:B137)</f>
        <v>275</v>
      </c>
      <c r="C138" s="35">
        <f>SUM(C136:C137)</f>
        <v>3.7199999999999998</v>
      </c>
      <c r="D138" s="35">
        <f>SUM(D136:D137)</f>
        <v>1.73</v>
      </c>
      <c r="E138" s="2">
        <f>SUM(E136:E137)</f>
        <v>36.840000000000003</v>
      </c>
      <c r="F138" s="35">
        <f>SUM(F136:F137)</f>
        <v>177</v>
      </c>
      <c r="G138" s="36"/>
      <c r="H138" s="25"/>
    </row>
    <row r="139" spans="1:256" x14ac:dyDescent="0.2">
      <c r="A139" s="34" t="s">
        <v>41</v>
      </c>
      <c r="B139" s="25"/>
      <c r="C139" s="35">
        <f>SUM(C134,C138)</f>
        <v>32.24</v>
      </c>
      <c r="D139" s="35">
        <f>SUM(D134,D138)</f>
        <v>24.52</v>
      </c>
      <c r="E139" s="2">
        <f>SUM(E134,E138)</f>
        <v>121.82000000000001</v>
      </c>
      <c r="F139" s="35">
        <f>SUM(F134,F138)</f>
        <v>852.9</v>
      </c>
      <c r="G139" s="36"/>
      <c r="H139" s="25"/>
    </row>
    <row r="140" spans="1:256" x14ac:dyDescent="0.2">
      <c r="A140" s="125" t="s">
        <v>100</v>
      </c>
      <c r="B140" s="125"/>
      <c r="C140" s="125"/>
      <c r="D140" s="125"/>
      <c r="E140" s="125"/>
      <c r="F140" s="125"/>
      <c r="G140" s="125"/>
      <c r="H140" s="125"/>
    </row>
    <row r="141" spans="1:256" x14ac:dyDescent="0.2">
      <c r="A141" s="127" t="s">
        <v>179</v>
      </c>
      <c r="B141" s="128"/>
      <c r="C141" s="128"/>
      <c r="D141" s="128"/>
      <c r="E141" s="128"/>
      <c r="F141" s="128"/>
      <c r="G141" s="128"/>
      <c r="H141" s="129"/>
    </row>
    <row r="142" spans="1:256" ht="22.5" x14ac:dyDescent="0.2">
      <c r="A142" s="2" t="s">
        <v>4</v>
      </c>
      <c r="B142" s="3" t="s">
        <v>5</v>
      </c>
      <c r="C142" s="4" t="s">
        <v>6</v>
      </c>
      <c r="D142" s="4" t="s">
        <v>7</v>
      </c>
      <c r="E142" s="4" t="s">
        <v>8</v>
      </c>
      <c r="F142" s="5" t="s">
        <v>9</v>
      </c>
      <c r="G142" s="6" t="s">
        <v>10</v>
      </c>
      <c r="H142" s="4" t="s">
        <v>11</v>
      </c>
    </row>
    <row r="143" spans="1:256" x14ac:dyDescent="0.2">
      <c r="A143" s="72" t="s">
        <v>88</v>
      </c>
      <c r="B143" s="26">
        <v>150</v>
      </c>
      <c r="C143" s="13">
        <v>21.12</v>
      </c>
      <c r="D143" s="13">
        <v>22.9</v>
      </c>
      <c r="E143" s="13">
        <v>4.8</v>
      </c>
      <c r="F143" s="13">
        <v>308.8</v>
      </c>
      <c r="G143" s="73">
        <v>367</v>
      </c>
      <c r="H143" s="11" t="s">
        <v>89</v>
      </c>
    </row>
    <row r="144" spans="1:256" x14ac:dyDescent="0.2">
      <c r="A144" s="7" t="s">
        <v>162</v>
      </c>
      <c r="B144" s="59">
        <v>180</v>
      </c>
      <c r="C144" s="90">
        <v>6.62</v>
      </c>
      <c r="D144" s="90">
        <v>5.42</v>
      </c>
      <c r="E144" s="90">
        <v>31.73</v>
      </c>
      <c r="F144" s="90">
        <v>202.14</v>
      </c>
      <c r="G144" s="38" t="s">
        <v>19</v>
      </c>
      <c r="H144" s="7" t="s">
        <v>20</v>
      </c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  <c r="HT144" s="24"/>
      <c r="HU144" s="24"/>
      <c r="HV144" s="24"/>
      <c r="HW144" s="24"/>
      <c r="HX144" s="24"/>
      <c r="HY144" s="24"/>
      <c r="HZ144" s="24"/>
      <c r="IA144" s="24"/>
      <c r="IB144" s="24"/>
      <c r="IC144" s="24"/>
      <c r="ID144" s="24"/>
      <c r="IE144" s="24"/>
      <c r="IF144" s="24"/>
      <c r="IG144" s="24"/>
      <c r="IH144" s="24"/>
      <c r="II144" s="24"/>
      <c r="IJ144" s="24"/>
      <c r="IK144" s="24"/>
      <c r="IL144" s="24"/>
      <c r="IM144" s="24"/>
      <c r="IN144" s="24"/>
      <c r="IO144" s="24"/>
      <c r="IP144" s="24"/>
      <c r="IQ144" s="24"/>
      <c r="IR144" s="24"/>
      <c r="IS144" s="24"/>
      <c r="IT144" s="24"/>
      <c r="IU144" s="24"/>
      <c r="IV144" s="24"/>
    </row>
    <row r="145" spans="1:256" x14ac:dyDescent="0.2">
      <c r="A145" s="25" t="s">
        <v>24</v>
      </c>
      <c r="B145" s="26">
        <v>200</v>
      </c>
      <c r="C145" s="26">
        <v>0</v>
      </c>
      <c r="D145" s="26">
        <v>0</v>
      </c>
      <c r="E145" s="26">
        <v>19.97</v>
      </c>
      <c r="F145" s="26">
        <v>76</v>
      </c>
      <c r="G145" s="14" t="s">
        <v>25</v>
      </c>
      <c r="H145" s="27" t="s">
        <v>26</v>
      </c>
    </row>
    <row r="146" spans="1:256" x14ac:dyDescent="0.2">
      <c r="A146" s="28" t="s">
        <v>27</v>
      </c>
      <c r="B146" s="17">
        <v>20</v>
      </c>
      <c r="C146" s="13">
        <v>1.3</v>
      </c>
      <c r="D146" s="13">
        <v>0.2</v>
      </c>
      <c r="E146" s="13">
        <v>8.6</v>
      </c>
      <c r="F146" s="13">
        <v>43</v>
      </c>
      <c r="G146" s="87" t="s">
        <v>28</v>
      </c>
      <c r="H146" s="23" t="s">
        <v>29</v>
      </c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x14ac:dyDescent="0.2">
      <c r="A147" s="28" t="s">
        <v>30</v>
      </c>
      <c r="B147" s="57">
        <v>20</v>
      </c>
      <c r="C147" s="13">
        <v>1.6</v>
      </c>
      <c r="D147" s="13">
        <v>0.2</v>
      </c>
      <c r="E147" s="13">
        <v>10.199999999999999</v>
      </c>
      <c r="F147" s="13">
        <v>50</v>
      </c>
      <c r="G147" s="18" t="s">
        <v>28</v>
      </c>
      <c r="H147" s="23" t="s">
        <v>32</v>
      </c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x14ac:dyDescent="0.2">
      <c r="A148" s="34" t="s">
        <v>33</v>
      </c>
      <c r="B148" s="2">
        <f>SUM(B143:B147)</f>
        <v>570</v>
      </c>
      <c r="C148" s="35">
        <f>SUM(C143:C147)</f>
        <v>30.640000000000004</v>
      </c>
      <c r="D148" s="35">
        <f>SUM(D143:D147)</f>
        <v>28.72</v>
      </c>
      <c r="E148" s="2">
        <f>SUM(E143:E147)</f>
        <v>75.3</v>
      </c>
      <c r="F148" s="35">
        <f>SUM(F143:F147)</f>
        <v>679.94</v>
      </c>
      <c r="G148" s="36"/>
      <c r="H148" s="25"/>
    </row>
    <row r="149" spans="1:256" x14ac:dyDescent="0.2">
      <c r="A149" s="125" t="s">
        <v>180</v>
      </c>
      <c r="B149" s="125"/>
      <c r="C149" s="126"/>
      <c r="D149" s="126"/>
      <c r="E149" s="126"/>
      <c r="F149" s="126"/>
      <c r="G149" s="125"/>
      <c r="H149" s="125"/>
    </row>
    <row r="150" spans="1:256" x14ac:dyDescent="0.2">
      <c r="A150" s="25" t="s">
        <v>156</v>
      </c>
      <c r="B150" s="116">
        <v>60</v>
      </c>
      <c r="C150" s="13">
        <v>4.51</v>
      </c>
      <c r="D150" s="13">
        <v>4.13</v>
      </c>
      <c r="E150" s="13">
        <v>23.33</v>
      </c>
      <c r="F150" s="13">
        <v>146.88</v>
      </c>
      <c r="G150" s="55" t="s">
        <v>190</v>
      </c>
      <c r="H150" s="27" t="s">
        <v>158</v>
      </c>
    </row>
    <row r="151" spans="1:256" x14ac:dyDescent="0.2">
      <c r="A151" s="25" t="s">
        <v>60</v>
      </c>
      <c r="B151" s="59">
        <v>215</v>
      </c>
      <c r="C151" s="59">
        <v>7.0000000000000007E-2</v>
      </c>
      <c r="D151" s="59">
        <v>0.02</v>
      </c>
      <c r="E151" s="59">
        <v>15</v>
      </c>
      <c r="F151" s="59">
        <v>60</v>
      </c>
      <c r="G151" s="14" t="s">
        <v>61</v>
      </c>
      <c r="H151" s="27" t="s">
        <v>62</v>
      </c>
    </row>
    <row r="152" spans="1:256" x14ac:dyDescent="0.2">
      <c r="A152" s="34" t="s">
        <v>33</v>
      </c>
      <c r="B152" s="2">
        <f>SUM(B150:B151)</f>
        <v>275</v>
      </c>
      <c r="C152" s="35">
        <f>SUM(C150:C151)</f>
        <v>4.58</v>
      </c>
      <c r="D152" s="35">
        <f>SUM(D150:D151)</f>
        <v>4.1499999999999995</v>
      </c>
      <c r="E152" s="2">
        <f>SUM(E150:E151)</f>
        <v>38.33</v>
      </c>
      <c r="F152" s="35">
        <f>SUM(F150:F151)</f>
        <v>206.88</v>
      </c>
      <c r="G152" s="36"/>
      <c r="H152" s="25"/>
    </row>
    <row r="153" spans="1:256" x14ac:dyDescent="0.2">
      <c r="A153" s="34" t="s">
        <v>41</v>
      </c>
      <c r="B153" s="25"/>
      <c r="C153" s="35">
        <f>SUM(C148,C152)</f>
        <v>35.220000000000006</v>
      </c>
      <c r="D153" s="35">
        <f>SUM(D148,D152)</f>
        <v>32.869999999999997</v>
      </c>
      <c r="E153" s="2">
        <f>SUM(E148,E152)</f>
        <v>113.63</v>
      </c>
      <c r="F153" s="35">
        <f>SUM(F148,F152)</f>
        <v>886.82</v>
      </c>
      <c r="G153" s="36"/>
      <c r="H153" s="25"/>
    </row>
    <row r="154" spans="1:256" x14ac:dyDescent="0.2">
      <c r="A154" s="125" t="s">
        <v>117</v>
      </c>
      <c r="B154" s="125"/>
      <c r="C154" s="125"/>
      <c r="D154" s="125"/>
      <c r="E154" s="125"/>
      <c r="F154" s="125"/>
      <c r="G154" s="125"/>
      <c r="H154" s="125"/>
    </row>
    <row r="155" spans="1:256" x14ac:dyDescent="0.2">
      <c r="A155" s="127" t="s">
        <v>179</v>
      </c>
      <c r="B155" s="128"/>
      <c r="C155" s="128"/>
      <c r="D155" s="128"/>
      <c r="E155" s="128"/>
      <c r="F155" s="128"/>
      <c r="G155" s="128"/>
      <c r="H155" s="129"/>
    </row>
    <row r="156" spans="1:256" ht="22.5" x14ac:dyDescent="0.2">
      <c r="A156" s="2" t="s">
        <v>4</v>
      </c>
      <c r="B156" s="3" t="s">
        <v>5</v>
      </c>
      <c r="C156" s="4" t="s">
        <v>6</v>
      </c>
      <c r="D156" s="4" t="s">
        <v>7</v>
      </c>
      <c r="E156" s="4" t="s">
        <v>8</v>
      </c>
      <c r="F156" s="5" t="s">
        <v>9</v>
      </c>
      <c r="G156" s="6" t="s">
        <v>10</v>
      </c>
      <c r="H156" s="4" t="s">
        <v>11</v>
      </c>
    </row>
    <row r="157" spans="1:256" x14ac:dyDescent="0.2">
      <c r="A157" s="101" t="s">
        <v>172</v>
      </c>
      <c r="B157" s="46">
        <v>100</v>
      </c>
      <c r="C157" s="43">
        <v>19.8</v>
      </c>
      <c r="D157" s="43">
        <v>8.6999999999999993</v>
      </c>
      <c r="E157" s="43">
        <v>2.7</v>
      </c>
      <c r="F157" s="43">
        <v>165.4</v>
      </c>
      <c r="G157" s="38" t="s">
        <v>173</v>
      </c>
      <c r="H157" s="27" t="s">
        <v>174</v>
      </c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  <c r="HT157" s="24"/>
      <c r="HU157" s="24"/>
      <c r="HV157" s="24"/>
      <c r="HW157" s="24"/>
      <c r="HX157" s="24"/>
      <c r="HY157" s="24"/>
      <c r="HZ157" s="24"/>
      <c r="IA157" s="24"/>
      <c r="IB157" s="24"/>
      <c r="IC157" s="24"/>
      <c r="ID157" s="24"/>
      <c r="IE157" s="24"/>
      <c r="IF157" s="24"/>
      <c r="IG157" s="24"/>
      <c r="IH157" s="24"/>
      <c r="II157" s="24"/>
      <c r="IJ157" s="24"/>
      <c r="IK157" s="24"/>
      <c r="IL157" s="24"/>
      <c r="IM157" s="24"/>
      <c r="IN157" s="24"/>
      <c r="IO157" s="24"/>
      <c r="IP157" s="24"/>
      <c r="IQ157" s="24"/>
      <c r="IR157" s="24"/>
      <c r="IS157" s="24"/>
      <c r="IT157" s="24"/>
      <c r="IU157" s="24"/>
      <c r="IV157" s="24"/>
    </row>
    <row r="158" spans="1:256" x14ac:dyDescent="0.2">
      <c r="A158" s="12" t="s">
        <v>175</v>
      </c>
      <c r="B158" s="13">
        <v>180</v>
      </c>
      <c r="C158" s="90">
        <v>3.4</v>
      </c>
      <c r="D158" s="90">
        <v>5.2</v>
      </c>
      <c r="E158" s="90">
        <v>27.6</v>
      </c>
      <c r="F158" s="90">
        <v>170.8</v>
      </c>
      <c r="G158" s="10" t="s">
        <v>176</v>
      </c>
      <c r="H158" s="27" t="s">
        <v>177</v>
      </c>
    </row>
    <row r="159" spans="1:256" x14ac:dyDescent="0.2">
      <c r="A159" s="15" t="s">
        <v>111</v>
      </c>
      <c r="B159" s="16">
        <v>200</v>
      </c>
      <c r="C159" s="60">
        <v>0.15</v>
      </c>
      <c r="D159" s="60">
        <v>0.06</v>
      </c>
      <c r="E159" s="86">
        <v>20.65</v>
      </c>
      <c r="F159" s="60">
        <v>82.9</v>
      </c>
      <c r="G159" s="30" t="s">
        <v>112</v>
      </c>
      <c r="H159" s="23" t="s">
        <v>113</v>
      </c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x14ac:dyDescent="0.2">
      <c r="A160" s="25" t="s">
        <v>197</v>
      </c>
      <c r="B160" s="37">
        <v>75</v>
      </c>
      <c r="C160" s="43">
        <v>7.64</v>
      </c>
      <c r="D160" s="43">
        <v>10.01</v>
      </c>
      <c r="E160" s="43">
        <v>29.11</v>
      </c>
      <c r="F160" s="43">
        <v>237.76</v>
      </c>
      <c r="G160" s="38" t="s">
        <v>198</v>
      </c>
      <c r="H160" s="45" t="s">
        <v>199</v>
      </c>
    </row>
    <row r="161" spans="1:256" x14ac:dyDescent="0.2">
      <c r="A161" s="28" t="s">
        <v>27</v>
      </c>
      <c r="B161" s="17">
        <v>20</v>
      </c>
      <c r="C161" s="90">
        <v>1.3</v>
      </c>
      <c r="D161" s="90">
        <v>0.2</v>
      </c>
      <c r="E161" s="90">
        <v>8.6</v>
      </c>
      <c r="F161" s="90">
        <v>43</v>
      </c>
      <c r="G161" s="87" t="s">
        <v>28</v>
      </c>
      <c r="H161" s="23" t="s">
        <v>29</v>
      </c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x14ac:dyDescent="0.2">
      <c r="A162" s="28" t="s">
        <v>30</v>
      </c>
      <c r="B162" s="57">
        <v>20</v>
      </c>
      <c r="C162" s="13">
        <v>1.6</v>
      </c>
      <c r="D162" s="13">
        <v>0.2</v>
      </c>
      <c r="E162" s="13">
        <v>10.199999999999999</v>
      </c>
      <c r="F162" s="13">
        <v>50</v>
      </c>
      <c r="G162" s="18" t="s">
        <v>28</v>
      </c>
      <c r="H162" s="23" t="s">
        <v>32</v>
      </c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x14ac:dyDescent="0.2">
      <c r="A163" s="34" t="s">
        <v>33</v>
      </c>
      <c r="B163" s="2">
        <f>SUM(B157:B162)</f>
        <v>595</v>
      </c>
      <c r="C163" s="35">
        <f>SUM(C157:C162)</f>
        <v>33.89</v>
      </c>
      <c r="D163" s="35">
        <f>SUM(D157:D162)</f>
        <v>24.369999999999997</v>
      </c>
      <c r="E163" s="2">
        <f>SUM(E157:E162)</f>
        <v>98.86</v>
      </c>
      <c r="F163" s="35">
        <f>SUM(F157:F162)</f>
        <v>749.86</v>
      </c>
      <c r="G163" s="36"/>
      <c r="H163" s="25"/>
    </row>
    <row r="165" spans="1:256" x14ac:dyDescent="0.2">
      <c r="B165" s="48"/>
      <c r="C165" s="48"/>
      <c r="D165" s="48"/>
      <c r="E165" s="48"/>
      <c r="F165" s="48"/>
      <c r="G165" s="113"/>
      <c r="H165" s="2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  <c r="AE165" s="114"/>
      <c r="AF165" s="114"/>
      <c r="AG165" s="114"/>
      <c r="AH165" s="114"/>
      <c r="AI165" s="114"/>
      <c r="AJ165" s="114"/>
      <c r="AK165" s="114"/>
      <c r="AL165" s="114"/>
      <c r="AM165" s="114"/>
      <c r="AN165" s="114"/>
      <c r="AO165" s="114"/>
      <c r="AP165" s="114"/>
      <c r="AQ165" s="114"/>
      <c r="AR165" s="114"/>
      <c r="AS165" s="114"/>
      <c r="AT165" s="114"/>
      <c r="AU165" s="114"/>
      <c r="AV165" s="114"/>
      <c r="AW165" s="114"/>
      <c r="AX165" s="114"/>
      <c r="AY165" s="114"/>
      <c r="AZ165" s="114"/>
      <c r="BA165" s="114"/>
      <c r="BB165" s="114"/>
      <c r="BC165" s="114"/>
      <c r="BD165" s="114"/>
      <c r="BE165" s="114"/>
      <c r="BF165" s="114"/>
      <c r="BG165" s="114"/>
      <c r="BH165" s="114"/>
      <c r="BI165" s="114"/>
      <c r="BJ165" s="114"/>
      <c r="BK165" s="114"/>
      <c r="BL165" s="114"/>
      <c r="BM165" s="114"/>
      <c r="BN165" s="114"/>
      <c r="BO165" s="114"/>
      <c r="BP165" s="114"/>
      <c r="BQ165" s="114"/>
      <c r="BR165" s="114"/>
      <c r="BS165" s="114"/>
      <c r="BT165" s="114"/>
      <c r="BU165" s="114"/>
      <c r="BV165" s="114"/>
      <c r="BW165" s="114"/>
      <c r="BX165" s="114"/>
      <c r="BY165" s="114"/>
      <c r="BZ165" s="114"/>
      <c r="CA165" s="114"/>
      <c r="CB165" s="114"/>
      <c r="CC165" s="114"/>
      <c r="CD165" s="114"/>
      <c r="CE165" s="114"/>
      <c r="CF165" s="114"/>
      <c r="CG165" s="114"/>
      <c r="CH165" s="114"/>
      <c r="CI165" s="114"/>
      <c r="CJ165" s="114"/>
      <c r="CK165" s="114"/>
      <c r="CL165" s="114"/>
      <c r="CM165" s="114"/>
      <c r="CN165" s="114"/>
      <c r="CO165" s="114"/>
      <c r="CP165" s="114"/>
      <c r="CQ165" s="114"/>
      <c r="CR165" s="114"/>
      <c r="CS165" s="114"/>
      <c r="CT165" s="114"/>
      <c r="CU165" s="114"/>
      <c r="CV165" s="114"/>
      <c r="CW165" s="114"/>
      <c r="CX165" s="114"/>
      <c r="CY165" s="114"/>
      <c r="CZ165" s="114"/>
      <c r="DA165" s="114"/>
      <c r="DB165" s="114"/>
      <c r="DC165" s="114"/>
      <c r="DD165" s="114"/>
      <c r="DE165" s="114"/>
      <c r="DF165" s="114"/>
      <c r="DG165" s="114"/>
      <c r="DH165" s="114"/>
      <c r="DI165" s="114"/>
      <c r="DJ165" s="114"/>
      <c r="DK165" s="114"/>
      <c r="DL165" s="114"/>
      <c r="DM165" s="114"/>
      <c r="DN165" s="114"/>
      <c r="DO165" s="114"/>
      <c r="DP165" s="114"/>
      <c r="DQ165" s="114"/>
      <c r="DR165" s="114"/>
      <c r="DS165" s="114"/>
      <c r="DT165" s="114"/>
      <c r="DU165" s="114"/>
      <c r="DV165" s="114"/>
      <c r="DW165" s="114"/>
      <c r="DX165" s="114"/>
      <c r="DY165" s="114"/>
      <c r="DZ165" s="114"/>
      <c r="EA165" s="114"/>
      <c r="EB165" s="114"/>
      <c r="EC165" s="114"/>
      <c r="ED165" s="114"/>
      <c r="EE165" s="114"/>
      <c r="EF165" s="114"/>
      <c r="EG165" s="114"/>
      <c r="EH165" s="114"/>
      <c r="EI165" s="114"/>
      <c r="EJ165" s="114"/>
      <c r="EK165" s="114"/>
      <c r="EL165" s="114"/>
      <c r="EM165" s="114"/>
      <c r="EN165" s="114"/>
      <c r="EO165" s="114"/>
      <c r="EP165" s="114"/>
      <c r="EQ165" s="114"/>
      <c r="ER165" s="114"/>
      <c r="ES165" s="114"/>
      <c r="ET165" s="114"/>
      <c r="EU165" s="114"/>
      <c r="EV165" s="114"/>
      <c r="EW165" s="114"/>
      <c r="EX165" s="114"/>
      <c r="EY165" s="114"/>
      <c r="EZ165" s="114"/>
      <c r="FA165" s="114"/>
      <c r="FB165" s="114"/>
      <c r="FC165" s="114"/>
      <c r="FD165" s="114"/>
      <c r="FE165" s="114"/>
      <c r="FF165" s="114"/>
      <c r="FG165" s="114"/>
      <c r="FH165" s="114"/>
      <c r="FI165" s="114"/>
      <c r="FJ165" s="114"/>
      <c r="FK165" s="114"/>
      <c r="FL165" s="114"/>
      <c r="FM165" s="114"/>
      <c r="FN165" s="114"/>
      <c r="FO165" s="114"/>
      <c r="FP165" s="114"/>
      <c r="FQ165" s="114"/>
      <c r="FR165" s="114"/>
      <c r="FS165" s="114"/>
      <c r="FT165" s="114"/>
      <c r="FU165" s="114"/>
      <c r="FV165" s="114"/>
      <c r="FW165" s="114"/>
      <c r="FX165" s="114"/>
      <c r="FY165" s="114"/>
      <c r="FZ165" s="114"/>
      <c r="GA165" s="114"/>
      <c r="GB165" s="114"/>
      <c r="GC165" s="114"/>
      <c r="GD165" s="114"/>
      <c r="GE165" s="114"/>
      <c r="GF165" s="114"/>
      <c r="GG165" s="114"/>
      <c r="GH165" s="114"/>
      <c r="GI165" s="114"/>
      <c r="GJ165" s="114"/>
      <c r="GK165" s="114"/>
      <c r="GL165" s="114"/>
      <c r="GM165" s="114"/>
      <c r="GN165" s="114"/>
      <c r="GO165" s="114"/>
      <c r="GP165" s="114"/>
      <c r="GQ165" s="114"/>
      <c r="GR165" s="114"/>
      <c r="GS165" s="114"/>
      <c r="GT165" s="114"/>
      <c r="GU165" s="114"/>
      <c r="GV165" s="114"/>
      <c r="GW165" s="114"/>
      <c r="GX165" s="114"/>
      <c r="GY165" s="114"/>
      <c r="GZ165" s="114"/>
      <c r="HA165" s="114"/>
      <c r="HB165" s="114"/>
      <c r="HC165" s="114"/>
      <c r="HD165" s="114"/>
      <c r="HE165" s="114"/>
      <c r="HF165" s="114"/>
      <c r="HG165" s="114"/>
      <c r="HH165" s="114"/>
      <c r="HI165" s="114"/>
      <c r="HJ165" s="114"/>
      <c r="HK165" s="114"/>
      <c r="HL165" s="114"/>
      <c r="HM165" s="114"/>
      <c r="HN165" s="114"/>
      <c r="HO165" s="114"/>
      <c r="HP165" s="114"/>
      <c r="HQ165" s="114"/>
      <c r="HR165" s="114"/>
      <c r="HS165" s="114"/>
      <c r="HT165" s="114"/>
      <c r="HU165" s="114"/>
      <c r="HV165" s="114"/>
      <c r="HW165" s="114"/>
      <c r="HX165" s="114"/>
      <c r="HY165" s="114"/>
      <c r="HZ165" s="114"/>
      <c r="IA165" s="114"/>
      <c r="IB165" s="114"/>
      <c r="IC165" s="114"/>
      <c r="ID165" s="114"/>
      <c r="IE165" s="114"/>
      <c r="IF165" s="114"/>
      <c r="IG165" s="114"/>
      <c r="IH165" s="114"/>
      <c r="II165" s="114"/>
      <c r="IJ165" s="114"/>
      <c r="IK165" s="114"/>
      <c r="IL165" s="114"/>
      <c r="IM165" s="114"/>
      <c r="IN165" s="114"/>
      <c r="IO165" s="114"/>
      <c r="IP165" s="114"/>
      <c r="IQ165" s="114"/>
      <c r="IR165" s="114"/>
      <c r="IS165" s="114"/>
      <c r="IT165" s="114"/>
      <c r="IU165" s="114"/>
      <c r="IV165" s="114"/>
    </row>
  </sheetData>
  <mergeCells count="37">
    <mergeCell ref="A17:H17"/>
    <mergeCell ref="A1:H1"/>
    <mergeCell ref="A2:H2"/>
    <mergeCell ref="A3:H3"/>
    <mergeCell ref="A4:H4"/>
    <mergeCell ref="A12:H12"/>
    <mergeCell ref="A73:H73"/>
    <mergeCell ref="A18:H18"/>
    <mergeCell ref="A26:H26"/>
    <mergeCell ref="A31:H31"/>
    <mergeCell ref="A32:H32"/>
    <mergeCell ref="A40:H40"/>
    <mergeCell ref="A45:H45"/>
    <mergeCell ref="A46:H46"/>
    <mergeCell ref="A54:H54"/>
    <mergeCell ref="A59:H59"/>
    <mergeCell ref="A60:H60"/>
    <mergeCell ref="A68:H68"/>
    <mergeCell ref="A126:H126"/>
    <mergeCell ref="A74:H74"/>
    <mergeCell ref="A83:H83"/>
    <mergeCell ref="A84:H84"/>
    <mergeCell ref="A85:H85"/>
    <mergeCell ref="A93:H93"/>
    <mergeCell ref="A98:H98"/>
    <mergeCell ref="A99:H99"/>
    <mergeCell ref="A107:H107"/>
    <mergeCell ref="A112:H112"/>
    <mergeCell ref="A113:H113"/>
    <mergeCell ref="A121:H121"/>
    <mergeCell ref="A155:H155"/>
    <mergeCell ref="A127:H127"/>
    <mergeCell ref="A135:H135"/>
    <mergeCell ref="A140:H140"/>
    <mergeCell ref="A141:H141"/>
    <mergeCell ref="A149:H149"/>
    <mergeCell ref="A154:H154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4"/>
  <sheetViews>
    <sheetView tabSelected="1" zoomScale="120" zoomScaleNormal="120" workbookViewId="0">
      <selection activeCell="P26" sqref="P26"/>
    </sheetView>
  </sheetViews>
  <sheetFormatPr defaultColWidth="6.42578125" defaultRowHeight="12" x14ac:dyDescent="0.2"/>
  <cols>
    <col min="1" max="1" width="33" style="102" customWidth="1"/>
    <col min="2" max="2" width="8.28515625" style="102" customWidth="1"/>
    <col min="3" max="3" width="7.5703125" style="1" customWidth="1"/>
    <col min="4" max="4" width="7.28515625" style="1" customWidth="1"/>
    <col min="5" max="5" width="8.42578125" style="102" customWidth="1"/>
    <col min="6" max="6" width="7.42578125" style="1" customWidth="1"/>
    <col min="7" max="7" width="9.140625" style="112" customWidth="1"/>
    <col min="8" max="8" width="17.5703125" style="102" customWidth="1"/>
    <col min="9" max="247" width="9.140625" style="1" customWidth="1"/>
    <col min="248" max="248" width="34.28515625" style="1" customWidth="1"/>
    <col min="249" max="249" width="8.7109375" style="1" customWidth="1"/>
    <col min="250" max="252" width="6.42578125" style="1"/>
    <col min="253" max="253" width="7.42578125" style="1" customWidth="1"/>
    <col min="254" max="254" width="5.5703125" style="1" customWidth="1"/>
    <col min="255" max="256" width="6.42578125" style="1"/>
    <col min="257" max="257" width="33" style="1" customWidth="1"/>
    <col min="258" max="258" width="8.28515625" style="1" customWidth="1"/>
    <col min="259" max="259" width="7.5703125" style="1" customWidth="1"/>
    <col min="260" max="260" width="7.28515625" style="1" customWidth="1"/>
    <col min="261" max="261" width="8.42578125" style="1" customWidth="1"/>
    <col min="262" max="262" width="7.42578125" style="1" customWidth="1"/>
    <col min="263" max="263" width="9.140625" style="1" customWidth="1"/>
    <col min="264" max="264" width="17.5703125" style="1" customWidth="1"/>
    <col min="265" max="503" width="9.140625" style="1" customWidth="1"/>
    <col min="504" max="504" width="34.28515625" style="1" customWidth="1"/>
    <col min="505" max="505" width="8.7109375" style="1" customWidth="1"/>
    <col min="506" max="508" width="6.42578125" style="1"/>
    <col min="509" max="509" width="7.42578125" style="1" customWidth="1"/>
    <col min="510" max="510" width="5.5703125" style="1" customWidth="1"/>
    <col min="511" max="512" width="6.42578125" style="1"/>
    <col min="513" max="513" width="33" style="1" customWidth="1"/>
    <col min="514" max="514" width="8.28515625" style="1" customWidth="1"/>
    <col min="515" max="515" width="7.5703125" style="1" customWidth="1"/>
    <col min="516" max="516" width="7.28515625" style="1" customWidth="1"/>
    <col min="517" max="517" width="8.42578125" style="1" customWidth="1"/>
    <col min="518" max="518" width="7.42578125" style="1" customWidth="1"/>
    <col min="519" max="519" width="9.140625" style="1" customWidth="1"/>
    <col min="520" max="520" width="17.5703125" style="1" customWidth="1"/>
    <col min="521" max="759" width="9.140625" style="1" customWidth="1"/>
    <col min="760" max="760" width="34.28515625" style="1" customWidth="1"/>
    <col min="761" max="761" width="8.7109375" style="1" customWidth="1"/>
    <col min="762" max="764" width="6.42578125" style="1"/>
    <col min="765" max="765" width="7.42578125" style="1" customWidth="1"/>
    <col min="766" max="766" width="5.5703125" style="1" customWidth="1"/>
    <col min="767" max="768" width="6.42578125" style="1"/>
    <col min="769" max="769" width="33" style="1" customWidth="1"/>
    <col min="770" max="770" width="8.28515625" style="1" customWidth="1"/>
    <col min="771" max="771" width="7.5703125" style="1" customWidth="1"/>
    <col min="772" max="772" width="7.28515625" style="1" customWidth="1"/>
    <col min="773" max="773" width="8.42578125" style="1" customWidth="1"/>
    <col min="774" max="774" width="7.42578125" style="1" customWidth="1"/>
    <col min="775" max="775" width="9.140625" style="1" customWidth="1"/>
    <col min="776" max="776" width="17.5703125" style="1" customWidth="1"/>
    <col min="777" max="1015" width="9.140625" style="1" customWidth="1"/>
    <col min="1016" max="1016" width="34.28515625" style="1" customWidth="1"/>
    <col min="1017" max="1017" width="8.7109375" style="1" customWidth="1"/>
    <col min="1018" max="1020" width="6.42578125" style="1"/>
    <col min="1021" max="1021" width="7.42578125" style="1" customWidth="1"/>
    <col min="1022" max="1022" width="5.5703125" style="1" customWidth="1"/>
    <col min="1023" max="1024" width="6.42578125" style="1"/>
    <col min="1025" max="1025" width="33" style="1" customWidth="1"/>
    <col min="1026" max="1026" width="8.28515625" style="1" customWidth="1"/>
    <col min="1027" max="1027" width="7.5703125" style="1" customWidth="1"/>
    <col min="1028" max="1028" width="7.28515625" style="1" customWidth="1"/>
    <col min="1029" max="1029" width="8.42578125" style="1" customWidth="1"/>
    <col min="1030" max="1030" width="7.42578125" style="1" customWidth="1"/>
    <col min="1031" max="1031" width="9.140625" style="1" customWidth="1"/>
    <col min="1032" max="1032" width="17.5703125" style="1" customWidth="1"/>
    <col min="1033" max="1271" width="9.140625" style="1" customWidth="1"/>
    <col min="1272" max="1272" width="34.28515625" style="1" customWidth="1"/>
    <col min="1273" max="1273" width="8.7109375" style="1" customWidth="1"/>
    <col min="1274" max="1276" width="6.42578125" style="1"/>
    <col min="1277" max="1277" width="7.42578125" style="1" customWidth="1"/>
    <col min="1278" max="1278" width="5.5703125" style="1" customWidth="1"/>
    <col min="1279" max="1280" width="6.42578125" style="1"/>
    <col min="1281" max="1281" width="33" style="1" customWidth="1"/>
    <col min="1282" max="1282" width="8.28515625" style="1" customWidth="1"/>
    <col min="1283" max="1283" width="7.5703125" style="1" customWidth="1"/>
    <col min="1284" max="1284" width="7.28515625" style="1" customWidth="1"/>
    <col min="1285" max="1285" width="8.42578125" style="1" customWidth="1"/>
    <col min="1286" max="1286" width="7.42578125" style="1" customWidth="1"/>
    <col min="1287" max="1287" width="9.140625" style="1" customWidth="1"/>
    <col min="1288" max="1288" width="17.5703125" style="1" customWidth="1"/>
    <col min="1289" max="1527" width="9.140625" style="1" customWidth="1"/>
    <col min="1528" max="1528" width="34.28515625" style="1" customWidth="1"/>
    <col min="1529" max="1529" width="8.7109375" style="1" customWidth="1"/>
    <col min="1530" max="1532" width="6.42578125" style="1"/>
    <col min="1533" max="1533" width="7.42578125" style="1" customWidth="1"/>
    <col min="1534" max="1534" width="5.5703125" style="1" customWidth="1"/>
    <col min="1535" max="1536" width="6.42578125" style="1"/>
    <col min="1537" max="1537" width="33" style="1" customWidth="1"/>
    <col min="1538" max="1538" width="8.28515625" style="1" customWidth="1"/>
    <col min="1539" max="1539" width="7.5703125" style="1" customWidth="1"/>
    <col min="1540" max="1540" width="7.28515625" style="1" customWidth="1"/>
    <col min="1541" max="1541" width="8.42578125" style="1" customWidth="1"/>
    <col min="1542" max="1542" width="7.42578125" style="1" customWidth="1"/>
    <col min="1543" max="1543" width="9.140625" style="1" customWidth="1"/>
    <col min="1544" max="1544" width="17.5703125" style="1" customWidth="1"/>
    <col min="1545" max="1783" width="9.140625" style="1" customWidth="1"/>
    <col min="1784" max="1784" width="34.28515625" style="1" customWidth="1"/>
    <col min="1785" max="1785" width="8.7109375" style="1" customWidth="1"/>
    <col min="1786" max="1788" width="6.42578125" style="1"/>
    <col min="1789" max="1789" width="7.42578125" style="1" customWidth="1"/>
    <col min="1790" max="1790" width="5.5703125" style="1" customWidth="1"/>
    <col min="1791" max="1792" width="6.42578125" style="1"/>
    <col min="1793" max="1793" width="33" style="1" customWidth="1"/>
    <col min="1794" max="1794" width="8.28515625" style="1" customWidth="1"/>
    <col min="1795" max="1795" width="7.5703125" style="1" customWidth="1"/>
    <col min="1796" max="1796" width="7.28515625" style="1" customWidth="1"/>
    <col min="1797" max="1797" width="8.42578125" style="1" customWidth="1"/>
    <col min="1798" max="1798" width="7.42578125" style="1" customWidth="1"/>
    <col min="1799" max="1799" width="9.140625" style="1" customWidth="1"/>
    <col min="1800" max="1800" width="17.5703125" style="1" customWidth="1"/>
    <col min="1801" max="2039" width="9.140625" style="1" customWidth="1"/>
    <col min="2040" max="2040" width="34.28515625" style="1" customWidth="1"/>
    <col min="2041" max="2041" width="8.7109375" style="1" customWidth="1"/>
    <col min="2042" max="2044" width="6.42578125" style="1"/>
    <col min="2045" max="2045" width="7.42578125" style="1" customWidth="1"/>
    <col min="2046" max="2046" width="5.5703125" style="1" customWidth="1"/>
    <col min="2047" max="2048" width="6.42578125" style="1"/>
    <col min="2049" max="2049" width="33" style="1" customWidth="1"/>
    <col min="2050" max="2050" width="8.28515625" style="1" customWidth="1"/>
    <col min="2051" max="2051" width="7.5703125" style="1" customWidth="1"/>
    <col min="2052" max="2052" width="7.28515625" style="1" customWidth="1"/>
    <col min="2053" max="2053" width="8.42578125" style="1" customWidth="1"/>
    <col min="2054" max="2054" width="7.42578125" style="1" customWidth="1"/>
    <col min="2055" max="2055" width="9.140625" style="1" customWidth="1"/>
    <col min="2056" max="2056" width="17.5703125" style="1" customWidth="1"/>
    <col min="2057" max="2295" width="9.140625" style="1" customWidth="1"/>
    <col min="2296" max="2296" width="34.28515625" style="1" customWidth="1"/>
    <col min="2297" max="2297" width="8.7109375" style="1" customWidth="1"/>
    <col min="2298" max="2300" width="6.42578125" style="1"/>
    <col min="2301" max="2301" width="7.42578125" style="1" customWidth="1"/>
    <col min="2302" max="2302" width="5.5703125" style="1" customWidth="1"/>
    <col min="2303" max="2304" width="6.42578125" style="1"/>
    <col min="2305" max="2305" width="33" style="1" customWidth="1"/>
    <col min="2306" max="2306" width="8.28515625" style="1" customWidth="1"/>
    <col min="2307" max="2307" width="7.5703125" style="1" customWidth="1"/>
    <col min="2308" max="2308" width="7.28515625" style="1" customWidth="1"/>
    <col min="2309" max="2309" width="8.42578125" style="1" customWidth="1"/>
    <col min="2310" max="2310" width="7.42578125" style="1" customWidth="1"/>
    <col min="2311" max="2311" width="9.140625" style="1" customWidth="1"/>
    <col min="2312" max="2312" width="17.5703125" style="1" customWidth="1"/>
    <col min="2313" max="2551" width="9.140625" style="1" customWidth="1"/>
    <col min="2552" max="2552" width="34.28515625" style="1" customWidth="1"/>
    <col min="2553" max="2553" width="8.7109375" style="1" customWidth="1"/>
    <col min="2554" max="2556" width="6.42578125" style="1"/>
    <col min="2557" max="2557" width="7.42578125" style="1" customWidth="1"/>
    <col min="2558" max="2558" width="5.5703125" style="1" customWidth="1"/>
    <col min="2559" max="2560" width="6.42578125" style="1"/>
    <col min="2561" max="2561" width="33" style="1" customWidth="1"/>
    <col min="2562" max="2562" width="8.28515625" style="1" customWidth="1"/>
    <col min="2563" max="2563" width="7.5703125" style="1" customWidth="1"/>
    <col min="2564" max="2564" width="7.28515625" style="1" customWidth="1"/>
    <col min="2565" max="2565" width="8.42578125" style="1" customWidth="1"/>
    <col min="2566" max="2566" width="7.42578125" style="1" customWidth="1"/>
    <col min="2567" max="2567" width="9.140625" style="1" customWidth="1"/>
    <col min="2568" max="2568" width="17.5703125" style="1" customWidth="1"/>
    <col min="2569" max="2807" width="9.140625" style="1" customWidth="1"/>
    <col min="2808" max="2808" width="34.28515625" style="1" customWidth="1"/>
    <col min="2809" max="2809" width="8.7109375" style="1" customWidth="1"/>
    <col min="2810" max="2812" width="6.42578125" style="1"/>
    <col min="2813" max="2813" width="7.42578125" style="1" customWidth="1"/>
    <col min="2814" max="2814" width="5.5703125" style="1" customWidth="1"/>
    <col min="2815" max="2816" width="6.42578125" style="1"/>
    <col min="2817" max="2817" width="33" style="1" customWidth="1"/>
    <col min="2818" max="2818" width="8.28515625" style="1" customWidth="1"/>
    <col min="2819" max="2819" width="7.5703125" style="1" customWidth="1"/>
    <col min="2820" max="2820" width="7.28515625" style="1" customWidth="1"/>
    <col min="2821" max="2821" width="8.42578125" style="1" customWidth="1"/>
    <col min="2822" max="2822" width="7.42578125" style="1" customWidth="1"/>
    <col min="2823" max="2823" width="9.140625" style="1" customWidth="1"/>
    <col min="2824" max="2824" width="17.5703125" style="1" customWidth="1"/>
    <col min="2825" max="3063" width="9.140625" style="1" customWidth="1"/>
    <col min="3064" max="3064" width="34.28515625" style="1" customWidth="1"/>
    <col min="3065" max="3065" width="8.7109375" style="1" customWidth="1"/>
    <col min="3066" max="3068" width="6.42578125" style="1"/>
    <col min="3069" max="3069" width="7.42578125" style="1" customWidth="1"/>
    <col min="3070" max="3070" width="5.5703125" style="1" customWidth="1"/>
    <col min="3071" max="3072" width="6.42578125" style="1"/>
    <col min="3073" max="3073" width="33" style="1" customWidth="1"/>
    <col min="3074" max="3074" width="8.28515625" style="1" customWidth="1"/>
    <col min="3075" max="3075" width="7.5703125" style="1" customWidth="1"/>
    <col min="3076" max="3076" width="7.28515625" style="1" customWidth="1"/>
    <col min="3077" max="3077" width="8.42578125" style="1" customWidth="1"/>
    <col min="3078" max="3078" width="7.42578125" style="1" customWidth="1"/>
    <col min="3079" max="3079" width="9.140625" style="1" customWidth="1"/>
    <col min="3080" max="3080" width="17.5703125" style="1" customWidth="1"/>
    <col min="3081" max="3319" width="9.140625" style="1" customWidth="1"/>
    <col min="3320" max="3320" width="34.28515625" style="1" customWidth="1"/>
    <col min="3321" max="3321" width="8.7109375" style="1" customWidth="1"/>
    <col min="3322" max="3324" width="6.42578125" style="1"/>
    <col min="3325" max="3325" width="7.42578125" style="1" customWidth="1"/>
    <col min="3326" max="3326" width="5.5703125" style="1" customWidth="1"/>
    <col min="3327" max="3328" width="6.42578125" style="1"/>
    <col min="3329" max="3329" width="33" style="1" customWidth="1"/>
    <col min="3330" max="3330" width="8.28515625" style="1" customWidth="1"/>
    <col min="3331" max="3331" width="7.5703125" style="1" customWidth="1"/>
    <col min="3332" max="3332" width="7.28515625" style="1" customWidth="1"/>
    <col min="3333" max="3333" width="8.42578125" style="1" customWidth="1"/>
    <col min="3334" max="3334" width="7.42578125" style="1" customWidth="1"/>
    <col min="3335" max="3335" width="9.140625" style="1" customWidth="1"/>
    <col min="3336" max="3336" width="17.5703125" style="1" customWidth="1"/>
    <col min="3337" max="3575" width="9.140625" style="1" customWidth="1"/>
    <col min="3576" max="3576" width="34.28515625" style="1" customWidth="1"/>
    <col min="3577" max="3577" width="8.7109375" style="1" customWidth="1"/>
    <col min="3578" max="3580" width="6.42578125" style="1"/>
    <col min="3581" max="3581" width="7.42578125" style="1" customWidth="1"/>
    <col min="3582" max="3582" width="5.5703125" style="1" customWidth="1"/>
    <col min="3583" max="3584" width="6.42578125" style="1"/>
    <col min="3585" max="3585" width="33" style="1" customWidth="1"/>
    <col min="3586" max="3586" width="8.28515625" style="1" customWidth="1"/>
    <col min="3587" max="3587" width="7.5703125" style="1" customWidth="1"/>
    <col min="3588" max="3588" width="7.28515625" style="1" customWidth="1"/>
    <col min="3589" max="3589" width="8.42578125" style="1" customWidth="1"/>
    <col min="3590" max="3590" width="7.42578125" style="1" customWidth="1"/>
    <col min="3591" max="3591" width="9.140625" style="1" customWidth="1"/>
    <col min="3592" max="3592" width="17.5703125" style="1" customWidth="1"/>
    <col min="3593" max="3831" width="9.140625" style="1" customWidth="1"/>
    <col min="3832" max="3832" width="34.28515625" style="1" customWidth="1"/>
    <col min="3833" max="3833" width="8.7109375" style="1" customWidth="1"/>
    <col min="3834" max="3836" width="6.42578125" style="1"/>
    <col min="3837" max="3837" width="7.42578125" style="1" customWidth="1"/>
    <col min="3838" max="3838" width="5.5703125" style="1" customWidth="1"/>
    <col min="3839" max="3840" width="6.42578125" style="1"/>
    <col min="3841" max="3841" width="33" style="1" customWidth="1"/>
    <col min="3842" max="3842" width="8.28515625" style="1" customWidth="1"/>
    <col min="3843" max="3843" width="7.5703125" style="1" customWidth="1"/>
    <col min="3844" max="3844" width="7.28515625" style="1" customWidth="1"/>
    <col min="3845" max="3845" width="8.42578125" style="1" customWidth="1"/>
    <col min="3846" max="3846" width="7.42578125" style="1" customWidth="1"/>
    <col min="3847" max="3847" width="9.140625" style="1" customWidth="1"/>
    <col min="3848" max="3848" width="17.5703125" style="1" customWidth="1"/>
    <col min="3849" max="4087" width="9.140625" style="1" customWidth="1"/>
    <col min="4088" max="4088" width="34.28515625" style="1" customWidth="1"/>
    <col min="4089" max="4089" width="8.7109375" style="1" customWidth="1"/>
    <col min="4090" max="4092" width="6.42578125" style="1"/>
    <col min="4093" max="4093" width="7.42578125" style="1" customWidth="1"/>
    <col min="4094" max="4094" width="5.5703125" style="1" customWidth="1"/>
    <col min="4095" max="4096" width="6.42578125" style="1"/>
    <col min="4097" max="4097" width="33" style="1" customWidth="1"/>
    <col min="4098" max="4098" width="8.28515625" style="1" customWidth="1"/>
    <col min="4099" max="4099" width="7.5703125" style="1" customWidth="1"/>
    <col min="4100" max="4100" width="7.28515625" style="1" customWidth="1"/>
    <col min="4101" max="4101" width="8.42578125" style="1" customWidth="1"/>
    <col min="4102" max="4102" width="7.42578125" style="1" customWidth="1"/>
    <col min="4103" max="4103" width="9.140625" style="1" customWidth="1"/>
    <col min="4104" max="4104" width="17.5703125" style="1" customWidth="1"/>
    <col min="4105" max="4343" width="9.140625" style="1" customWidth="1"/>
    <col min="4344" max="4344" width="34.28515625" style="1" customWidth="1"/>
    <col min="4345" max="4345" width="8.7109375" style="1" customWidth="1"/>
    <col min="4346" max="4348" width="6.42578125" style="1"/>
    <col min="4349" max="4349" width="7.42578125" style="1" customWidth="1"/>
    <col min="4350" max="4350" width="5.5703125" style="1" customWidth="1"/>
    <col min="4351" max="4352" width="6.42578125" style="1"/>
    <col min="4353" max="4353" width="33" style="1" customWidth="1"/>
    <col min="4354" max="4354" width="8.28515625" style="1" customWidth="1"/>
    <col min="4355" max="4355" width="7.5703125" style="1" customWidth="1"/>
    <col min="4356" max="4356" width="7.28515625" style="1" customWidth="1"/>
    <col min="4357" max="4357" width="8.42578125" style="1" customWidth="1"/>
    <col min="4358" max="4358" width="7.42578125" style="1" customWidth="1"/>
    <col min="4359" max="4359" width="9.140625" style="1" customWidth="1"/>
    <col min="4360" max="4360" width="17.5703125" style="1" customWidth="1"/>
    <col min="4361" max="4599" width="9.140625" style="1" customWidth="1"/>
    <col min="4600" max="4600" width="34.28515625" style="1" customWidth="1"/>
    <col min="4601" max="4601" width="8.7109375" style="1" customWidth="1"/>
    <col min="4602" max="4604" width="6.42578125" style="1"/>
    <col min="4605" max="4605" width="7.42578125" style="1" customWidth="1"/>
    <col min="4606" max="4606" width="5.5703125" style="1" customWidth="1"/>
    <col min="4607" max="4608" width="6.42578125" style="1"/>
    <col min="4609" max="4609" width="33" style="1" customWidth="1"/>
    <col min="4610" max="4610" width="8.28515625" style="1" customWidth="1"/>
    <col min="4611" max="4611" width="7.5703125" style="1" customWidth="1"/>
    <col min="4612" max="4612" width="7.28515625" style="1" customWidth="1"/>
    <col min="4613" max="4613" width="8.42578125" style="1" customWidth="1"/>
    <col min="4614" max="4614" width="7.42578125" style="1" customWidth="1"/>
    <col min="4615" max="4615" width="9.140625" style="1" customWidth="1"/>
    <col min="4616" max="4616" width="17.5703125" style="1" customWidth="1"/>
    <col min="4617" max="4855" width="9.140625" style="1" customWidth="1"/>
    <col min="4856" max="4856" width="34.28515625" style="1" customWidth="1"/>
    <col min="4857" max="4857" width="8.7109375" style="1" customWidth="1"/>
    <col min="4858" max="4860" width="6.42578125" style="1"/>
    <col min="4861" max="4861" width="7.42578125" style="1" customWidth="1"/>
    <col min="4862" max="4862" width="5.5703125" style="1" customWidth="1"/>
    <col min="4863" max="4864" width="6.42578125" style="1"/>
    <col min="4865" max="4865" width="33" style="1" customWidth="1"/>
    <col min="4866" max="4866" width="8.28515625" style="1" customWidth="1"/>
    <col min="4867" max="4867" width="7.5703125" style="1" customWidth="1"/>
    <col min="4868" max="4868" width="7.28515625" style="1" customWidth="1"/>
    <col min="4869" max="4869" width="8.42578125" style="1" customWidth="1"/>
    <col min="4870" max="4870" width="7.42578125" style="1" customWidth="1"/>
    <col min="4871" max="4871" width="9.140625" style="1" customWidth="1"/>
    <col min="4872" max="4872" width="17.5703125" style="1" customWidth="1"/>
    <col min="4873" max="5111" width="9.140625" style="1" customWidth="1"/>
    <col min="5112" max="5112" width="34.28515625" style="1" customWidth="1"/>
    <col min="5113" max="5113" width="8.7109375" style="1" customWidth="1"/>
    <col min="5114" max="5116" width="6.42578125" style="1"/>
    <col min="5117" max="5117" width="7.42578125" style="1" customWidth="1"/>
    <col min="5118" max="5118" width="5.5703125" style="1" customWidth="1"/>
    <col min="5119" max="5120" width="6.42578125" style="1"/>
    <col min="5121" max="5121" width="33" style="1" customWidth="1"/>
    <col min="5122" max="5122" width="8.28515625" style="1" customWidth="1"/>
    <col min="5123" max="5123" width="7.5703125" style="1" customWidth="1"/>
    <col min="5124" max="5124" width="7.28515625" style="1" customWidth="1"/>
    <col min="5125" max="5125" width="8.42578125" style="1" customWidth="1"/>
    <col min="5126" max="5126" width="7.42578125" style="1" customWidth="1"/>
    <col min="5127" max="5127" width="9.140625" style="1" customWidth="1"/>
    <col min="5128" max="5128" width="17.5703125" style="1" customWidth="1"/>
    <col min="5129" max="5367" width="9.140625" style="1" customWidth="1"/>
    <col min="5368" max="5368" width="34.28515625" style="1" customWidth="1"/>
    <col min="5369" max="5369" width="8.7109375" style="1" customWidth="1"/>
    <col min="5370" max="5372" width="6.42578125" style="1"/>
    <col min="5373" max="5373" width="7.42578125" style="1" customWidth="1"/>
    <col min="5374" max="5374" width="5.5703125" style="1" customWidth="1"/>
    <col min="5375" max="5376" width="6.42578125" style="1"/>
    <col min="5377" max="5377" width="33" style="1" customWidth="1"/>
    <col min="5378" max="5378" width="8.28515625" style="1" customWidth="1"/>
    <col min="5379" max="5379" width="7.5703125" style="1" customWidth="1"/>
    <col min="5380" max="5380" width="7.28515625" style="1" customWidth="1"/>
    <col min="5381" max="5381" width="8.42578125" style="1" customWidth="1"/>
    <col min="5382" max="5382" width="7.42578125" style="1" customWidth="1"/>
    <col min="5383" max="5383" width="9.140625" style="1" customWidth="1"/>
    <col min="5384" max="5384" width="17.5703125" style="1" customWidth="1"/>
    <col min="5385" max="5623" width="9.140625" style="1" customWidth="1"/>
    <col min="5624" max="5624" width="34.28515625" style="1" customWidth="1"/>
    <col min="5625" max="5625" width="8.7109375" style="1" customWidth="1"/>
    <col min="5626" max="5628" width="6.42578125" style="1"/>
    <col min="5629" max="5629" width="7.42578125" style="1" customWidth="1"/>
    <col min="5630" max="5630" width="5.5703125" style="1" customWidth="1"/>
    <col min="5631" max="5632" width="6.42578125" style="1"/>
    <col min="5633" max="5633" width="33" style="1" customWidth="1"/>
    <col min="5634" max="5634" width="8.28515625" style="1" customWidth="1"/>
    <col min="5635" max="5635" width="7.5703125" style="1" customWidth="1"/>
    <col min="5636" max="5636" width="7.28515625" style="1" customWidth="1"/>
    <col min="5637" max="5637" width="8.42578125" style="1" customWidth="1"/>
    <col min="5638" max="5638" width="7.42578125" style="1" customWidth="1"/>
    <col min="5639" max="5639" width="9.140625" style="1" customWidth="1"/>
    <col min="5640" max="5640" width="17.5703125" style="1" customWidth="1"/>
    <col min="5641" max="5879" width="9.140625" style="1" customWidth="1"/>
    <col min="5880" max="5880" width="34.28515625" style="1" customWidth="1"/>
    <col min="5881" max="5881" width="8.7109375" style="1" customWidth="1"/>
    <col min="5882" max="5884" width="6.42578125" style="1"/>
    <col min="5885" max="5885" width="7.42578125" style="1" customWidth="1"/>
    <col min="5886" max="5886" width="5.5703125" style="1" customWidth="1"/>
    <col min="5887" max="5888" width="6.42578125" style="1"/>
    <col min="5889" max="5889" width="33" style="1" customWidth="1"/>
    <col min="5890" max="5890" width="8.28515625" style="1" customWidth="1"/>
    <col min="5891" max="5891" width="7.5703125" style="1" customWidth="1"/>
    <col min="5892" max="5892" width="7.28515625" style="1" customWidth="1"/>
    <col min="5893" max="5893" width="8.42578125" style="1" customWidth="1"/>
    <col min="5894" max="5894" width="7.42578125" style="1" customWidth="1"/>
    <col min="5895" max="5895" width="9.140625" style="1" customWidth="1"/>
    <col min="5896" max="5896" width="17.5703125" style="1" customWidth="1"/>
    <col min="5897" max="6135" width="9.140625" style="1" customWidth="1"/>
    <col min="6136" max="6136" width="34.28515625" style="1" customWidth="1"/>
    <col min="6137" max="6137" width="8.7109375" style="1" customWidth="1"/>
    <col min="6138" max="6140" width="6.42578125" style="1"/>
    <col min="6141" max="6141" width="7.42578125" style="1" customWidth="1"/>
    <col min="6142" max="6142" width="5.5703125" style="1" customWidth="1"/>
    <col min="6143" max="6144" width="6.42578125" style="1"/>
    <col min="6145" max="6145" width="33" style="1" customWidth="1"/>
    <col min="6146" max="6146" width="8.28515625" style="1" customWidth="1"/>
    <col min="6147" max="6147" width="7.5703125" style="1" customWidth="1"/>
    <col min="6148" max="6148" width="7.28515625" style="1" customWidth="1"/>
    <col min="6149" max="6149" width="8.42578125" style="1" customWidth="1"/>
    <col min="6150" max="6150" width="7.42578125" style="1" customWidth="1"/>
    <col min="6151" max="6151" width="9.140625" style="1" customWidth="1"/>
    <col min="6152" max="6152" width="17.5703125" style="1" customWidth="1"/>
    <col min="6153" max="6391" width="9.140625" style="1" customWidth="1"/>
    <col min="6392" max="6392" width="34.28515625" style="1" customWidth="1"/>
    <col min="6393" max="6393" width="8.7109375" style="1" customWidth="1"/>
    <col min="6394" max="6396" width="6.42578125" style="1"/>
    <col min="6397" max="6397" width="7.42578125" style="1" customWidth="1"/>
    <col min="6398" max="6398" width="5.5703125" style="1" customWidth="1"/>
    <col min="6399" max="6400" width="6.42578125" style="1"/>
    <col min="6401" max="6401" width="33" style="1" customWidth="1"/>
    <col min="6402" max="6402" width="8.28515625" style="1" customWidth="1"/>
    <col min="6403" max="6403" width="7.5703125" style="1" customWidth="1"/>
    <col min="6404" max="6404" width="7.28515625" style="1" customWidth="1"/>
    <col min="6405" max="6405" width="8.42578125" style="1" customWidth="1"/>
    <col min="6406" max="6406" width="7.42578125" style="1" customWidth="1"/>
    <col min="6407" max="6407" width="9.140625" style="1" customWidth="1"/>
    <col min="6408" max="6408" width="17.5703125" style="1" customWidth="1"/>
    <col min="6409" max="6647" width="9.140625" style="1" customWidth="1"/>
    <col min="6648" max="6648" width="34.28515625" style="1" customWidth="1"/>
    <col min="6649" max="6649" width="8.7109375" style="1" customWidth="1"/>
    <col min="6650" max="6652" width="6.42578125" style="1"/>
    <col min="6653" max="6653" width="7.42578125" style="1" customWidth="1"/>
    <col min="6654" max="6654" width="5.5703125" style="1" customWidth="1"/>
    <col min="6655" max="6656" width="6.42578125" style="1"/>
    <col min="6657" max="6657" width="33" style="1" customWidth="1"/>
    <col min="6658" max="6658" width="8.28515625" style="1" customWidth="1"/>
    <col min="6659" max="6659" width="7.5703125" style="1" customWidth="1"/>
    <col min="6660" max="6660" width="7.28515625" style="1" customWidth="1"/>
    <col min="6661" max="6661" width="8.42578125" style="1" customWidth="1"/>
    <col min="6662" max="6662" width="7.42578125" style="1" customWidth="1"/>
    <col min="6663" max="6663" width="9.140625" style="1" customWidth="1"/>
    <col min="6664" max="6664" width="17.5703125" style="1" customWidth="1"/>
    <col min="6665" max="6903" width="9.140625" style="1" customWidth="1"/>
    <col min="6904" max="6904" width="34.28515625" style="1" customWidth="1"/>
    <col min="6905" max="6905" width="8.7109375" style="1" customWidth="1"/>
    <col min="6906" max="6908" width="6.42578125" style="1"/>
    <col min="6909" max="6909" width="7.42578125" style="1" customWidth="1"/>
    <col min="6910" max="6910" width="5.5703125" style="1" customWidth="1"/>
    <col min="6911" max="6912" width="6.42578125" style="1"/>
    <col min="6913" max="6913" width="33" style="1" customWidth="1"/>
    <col min="6914" max="6914" width="8.28515625" style="1" customWidth="1"/>
    <col min="6915" max="6915" width="7.5703125" style="1" customWidth="1"/>
    <col min="6916" max="6916" width="7.28515625" style="1" customWidth="1"/>
    <col min="6917" max="6917" width="8.42578125" style="1" customWidth="1"/>
    <col min="6918" max="6918" width="7.42578125" style="1" customWidth="1"/>
    <col min="6919" max="6919" width="9.140625" style="1" customWidth="1"/>
    <col min="6920" max="6920" width="17.5703125" style="1" customWidth="1"/>
    <col min="6921" max="7159" width="9.140625" style="1" customWidth="1"/>
    <col min="7160" max="7160" width="34.28515625" style="1" customWidth="1"/>
    <col min="7161" max="7161" width="8.7109375" style="1" customWidth="1"/>
    <col min="7162" max="7164" width="6.42578125" style="1"/>
    <col min="7165" max="7165" width="7.42578125" style="1" customWidth="1"/>
    <col min="7166" max="7166" width="5.5703125" style="1" customWidth="1"/>
    <col min="7167" max="7168" width="6.42578125" style="1"/>
    <col min="7169" max="7169" width="33" style="1" customWidth="1"/>
    <col min="7170" max="7170" width="8.28515625" style="1" customWidth="1"/>
    <col min="7171" max="7171" width="7.5703125" style="1" customWidth="1"/>
    <col min="7172" max="7172" width="7.28515625" style="1" customWidth="1"/>
    <col min="7173" max="7173" width="8.42578125" style="1" customWidth="1"/>
    <col min="7174" max="7174" width="7.42578125" style="1" customWidth="1"/>
    <col min="7175" max="7175" width="9.140625" style="1" customWidth="1"/>
    <col min="7176" max="7176" width="17.5703125" style="1" customWidth="1"/>
    <col min="7177" max="7415" width="9.140625" style="1" customWidth="1"/>
    <col min="7416" max="7416" width="34.28515625" style="1" customWidth="1"/>
    <col min="7417" max="7417" width="8.7109375" style="1" customWidth="1"/>
    <col min="7418" max="7420" width="6.42578125" style="1"/>
    <col min="7421" max="7421" width="7.42578125" style="1" customWidth="1"/>
    <col min="7422" max="7422" width="5.5703125" style="1" customWidth="1"/>
    <col min="7423" max="7424" width="6.42578125" style="1"/>
    <col min="7425" max="7425" width="33" style="1" customWidth="1"/>
    <col min="7426" max="7426" width="8.28515625" style="1" customWidth="1"/>
    <col min="7427" max="7427" width="7.5703125" style="1" customWidth="1"/>
    <col min="7428" max="7428" width="7.28515625" style="1" customWidth="1"/>
    <col min="7429" max="7429" width="8.42578125" style="1" customWidth="1"/>
    <col min="7430" max="7430" width="7.42578125" style="1" customWidth="1"/>
    <col min="7431" max="7431" width="9.140625" style="1" customWidth="1"/>
    <col min="7432" max="7432" width="17.5703125" style="1" customWidth="1"/>
    <col min="7433" max="7671" width="9.140625" style="1" customWidth="1"/>
    <col min="7672" max="7672" width="34.28515625" style="1" customWidth="1"/>
    <col min="7673" max="7673" width="8.7109375" style="1" customWidth="1"/>
    <col min="7674" max="7676" width="6.42578125" style="1"/>
    <col min="7677" max="7677" width="7.42578125" style="1" customWidth="1"/>
    <col min="7678" max="7678" width="5.5703125" style="1" customWidth="1"/>
    <col min="7679" max="7680" width="6.42578125" style="1"/>
    <col min="7681" max="7681" width="33" style="1" customWidth="1"/>
    <col min="7682" max="7682" width="8.28515625" style="1" customWidth="1"/>
    <col min="7683" max="7683" width="7.5703125" style="1" customWidth="1"/>
    <col min="7684" max="7684" width="7.28515625" style="1" customWidth="1"/>
    <col min="7685" max="7685" width="8.42578125" style="1" customWidth="1"/>
    <col min="7686" max="7686" width="7.42578125" style="1" customWidth="1"/>
    <col min="7687" max="7687" width="9.140625" style="1" customWidth="1"/>
    <col min="7688" max="7688" width="17.5703125" style="1" customWidth="1"/>
    <col min="7689" max="7927" width="9.140625" style="1" customWidth="1"/>
    <col min="7928" max="7928" width="34.28515625" style="1" customWidth="1"/>
    <col min="7929" max="7929" width="8.7109375" style="1" customWidth="1"/>
    <col min="7930" max="7932" width="6.42578125" style="1"/>
    <col min="7933" max="7933" width="7.42578125" style="1" customWidth="1"/>
    <col min="7934" max="7934" width="5.5703125" style="1" customWidth="1"/>
    <col min="7935" max="7936" width="6.42578125" style="1"/>
    <col min="7937" max="7937" width="33" style="1" customWidth="1"/>
    <col min="7938" max="7938" width="8.28515625" style="1" customWidth="1"/>
    <col min="7939" max="7939" width="7.5703125" style="1" customWidth="1"/>
    <col min="7940" max="7940" width="7.28515625" style="1" customWidth="1"/>
    <col min="7941" max="7941" width="8.42578125" style="1" customWidth="1"/>
    <col min="7942" max="7942" width="7.42578125" style="1" customWidth="1"/>
    <col min="7943" max="7943" width="9.140625" style="1" customWidth="1"/>
    <col min="7944" max="7944" width="17.5703125" style="1" customWidth="1"/>
    <col min="7945" max="8183" width="9.140625" style="1" customWidth="1"/>
    <col min="8184" max="8184" width="34.28515625" style="1" customWidth="1"/>
    <col min="8185" max="8185" width="8.7109375" style="1" customWidth="1"/>
    <col min="8186" max="8188" width="6.42578125" style="1"/>
    <col min="8189" max="8189" width="7.42578125" style="1" customWidth="1"/>
    <col min="8190" max="8190" width="5.5703125" style="1" customWidth="1"/>
    <col min="8191" max="8192" width="6.42578125" style="1"/>
    <col min="8193" max="8193" width="33" style="1" customWidth="1"/>
    <col min="8194" max="8194" width="8.28515625" style="1" customWidth="1"/>
    <col min="8195" max="8195" width="7.5703125" style="1" customWidth="1"/>
    <col min="8196" max="8196" width="7.28515625" style="1" customWidth="1"/>
    <col min="8197" max="8197" width="8.42578125" style="1" customWidth="1"/>
    <col min="8198" max="8198" width="7.42578125" style="1" customWidth="1"/>
    <col min="8199" max="8199" width="9.140625" style="1" customWidth="1"/>
    <col min="8200" max="8200" width="17.5703125" style="1" customWidth="1"/>
    <col min="8201" max="8439" width="9.140625" style="1" customWidth="1"/>
    <col min="8440" max="8440" width="34.28515625" style="1" customWidth="1"/>
    <col min="8441" max="8441" width="8.7109375" style="1" customWidth="1"/>
    <col min="8442" max="8444" width="6.42578125" style="1"/>
    <col min="8445" max="8445" width="7.42578125" style="1" customWidth="1"/>
    <col min="8446" max="8446" width="5.5703125" style="1" customWidth="1"/>
    <col min="8447" max="8448" width="6.42578125" style="1"/>
    <col min="8449" max="8449" width="33" style="1" customWidth="1"/>
    <col min="8450" max="8450" width="8.28515625" style="1" customWidth="1"/>
    <col min="8451" max="8451" width="7.5703125" style="1" customWidth="1"/>
    <col min="8452" max="8452" width="7.28515625" style="1" customWidth="1"/>
    <col min="8453" max="8453" width="8.42578125" style="1" customWidth="1"/>
    <col min="8454" max="8454" width="7.42578125" style="1" customWidth="1"/>
    <col min="8455" max="8455" width="9.140625" style="1" customWidth="1"/>
    <col min="8456" max="8456" width="17.5703125" style="1" customWidth="1"/>
    <col min="8457" max="8695" width="9.140625" style="1" customWidth="1"/>
    <col min="8696" max="8696" width="34.28515625" style="1" customWidth="1"/>
    <col min="8697" max="8697" width="8.7109375" style="1" customWidth="1"/>
    <col min="8698" max="8700" width="6.42578125" style="1"/>
    <col min="8701" max="8701" width="7.42578125" style="1" customWidth="1"/>
    <col min="8702" max="8702" width="5.5703125" style="1" customWidth="1"/>
    <col min="8703" max="8704" width="6.42578125" style="1"/>
    <col min="8705" max="8705" width="33" style="1" customWidth="1"/>
    <col min="8706" max="8706" width="8.28515625" style="1" customWidth="1"/>
    <col min="8707" max="8707" width="7.5703125" style="1" customWidth="1"/>
    <col min="8708" max="8708" width="7.28515625" style="1" customWidth="1"/>
    <col min="8709" max="8709" width="8.42578125" style="1" customWidth="1"/>
    <col min="8710" max="8710" width="7.42578125" style="1" customWidth="1"/>
    <col min="8711" max="8711" width="9.140625" style="1" customWidth="1"/>
    <col min="8712" max="8712" width="17.5703125" style="1" customWidth="1"/>
    <col min="8713" max="8951" width="9.140625" style="1" customWidth="1"/>
    <col min="8952" max="8952" width="34.28515625" style="1" customWidth="1"/>
    <col min="8953" max="8953" width="8.7109375" style="1" customWidth="1"/>
    <col min="8954" max="8956" width="6.42578125" style="1"/>
    <col min="8957" max="8957" width="7.42578125" style="1" customWidth="1"/>
    <col min="8958" max="8958" width="5.5703125" style="1" customWidth="1"/>
    <col min="8959" max="8960" width="6.42578125" style="1"/>
    <col min="8961" max="8961" width="33" style="1" customWidth="1"/>
    <col min="8962" max="8962" width="8.28515625" style="1" customWidth="1"/>
    <col min="8963" max="8963" width="7.5703125" style="1" customWidth="1"/>
    <col min="8964" max="8964" width="7.28515625" style="1" customWidth="1"/>
    <col min="8965" max="8965" width="8.42578125" style="1" customWidth="1"/>
    <col min="8966" max="8966" width="7.42578125" style="1" customWidth="1"/>
    <col min="8967" max="8967" width="9.140625" style="1" customWidth="1"/>
    <col min="8968" max="8968" width="17.5703125" style="1" customWidth="1"/>
    <col min="8969" max="9207" width="9.140625" style="1" customWidth="1"/>
    <col min="9208" max="9208" width="34.28515625" style="1" customWidth="1"/>
    <col min="9209" max="9209" width="8.7109375" style="1" customWidth="1"/>
    <col min="9210" max="9212" width="6.42578125" style="1"/>
    <col min="9213" max="9213" width="7.42578125" style="1" customWidth="1"/>
    <col min="9214" max="9214" width="5.5703125" style="1" customWidth="1"/>
    <col min="9215" max="9216" width="6.42578125" style="1"/>
    <col min="9217" max="9217" width="33" style="1" customWidth="1"/>
    <col min="9218" max="9218" width="8.28515625" style="1" customWidth="1"/>
    <col min="9219" max="9219" width="7.5703125" style="1" customWidth="1"/>
    <col min="9220" max="9220" width="7.28515625" style="1" customWidth="1"/>
    <col min="9221" max="9221" width="8.42578125" style="1" customWidth="1"/>
    <col min="9222" max="9222" width="7.42578125" style="1" customWidth="1"/>
    <col min="9223" max="9223" width="9.140625" style="1" customWidth="1"/>
    <col min="9224" max="9224" width="17.5703125" style="1" customWidth="1"/>
    <col min="9225" max="9463" width="9.140625" style="1" customWidth="1"/>
    <col min="9464" max="9464" width="34.28515625" style="1" customWidth="1"/>
    <col min="9465" max="9465" width="8.7109375" style="1" customWidth="1"/>
    <col min="9466" max="9468" width="6.42578125" style="1"/>
    <col min="9469" max="9469" width="7.42578125" style="1" customWidth="1"/>
    <col min="9470" max="9470" width="5.5703125" style="1" customWidth="1"/>
    <col min="9471" max="9472" width="6.42578125" style="1"/>
    <col min="9473" max="9473" width="33" style="1" customWidth="1"/>
    <col min="9474" max="9474" width="8.28515625" style="1" customWidth="1"/>
    <col min="9475" max="9475" width="7.5703125" style="1" customWidth="1"/>
    <col min="9476" max="9476" width="7.28515625" style="1" customWidth="1"/>
    <col min="9477" max="9477" width="8.42578125" style="1" customWidth="1"/>
    <col min="9478" max="9478" width="7.42578125" style="1" customWidth="1"/>
    <col min="9479" max="9479" width="9.140625" style="1" customWidth="1"/>
    <col min="9480" max="9480" width="17.5703125" style="1" customWidth="1"/>
    <col min="9481" max="9719" width="9.140625" style="1" customWidth="1"/>
    <col min="9720" max="9720" width="34.28515625" style="1" customWidth="1"/>
    <col min="9721" max="9721" width="8.7109375" style="1" customWidth="1"/>
    <col min="9722" max="9724" width="6.42578125" style="1"/>
    <col min="9725" max="9725" width="7.42578125" style="1" customWidth="1"/>
    <col min="9726" max="9726" width="5.5703125" style="1" customWidth="1"/>
    <col min="9727" max="9728" width="6.42578125" style="1"/>
    <col min="9729" max="9729" width="33" style="1" customWidth="1"/>
    <col min="9730" max="9730" width="8.28515625" style="1" customWidth="1"/>
    <col min="9731" max="9731" width="7.5703125" style="1" customWidth="1"/>
    <col min="9732" max="9732" width="7.28515625" style="1" customWidth="1"/>
    <col min="9733" max="9733" width="8.42578125" style="1" customWidth="1"/>
    <col min="9734" max="9734" width="7.42578125" style="1" customWidth="1"/>
    <col min="9735" max="9735" width="9.140625" style="1" customWidth="1"/>
    <col min="9736" max="9736" width="17.5703125" style="1" customWidth="1"/>
    <col min="9737" max="9975" width="9.140625" style="1" customWidth="1"/>
    <col min="9976" max="9976" width="34.28515625" style="1" customWidth="1"/>
    <col min="9977" max="9977" width="8.7109375" style="1" customWidth="1"/>
    <col min="9978" max="9980" width="6.42578125" style="1"/>
    <col min="9981" max="9981" width="7.42578125" style="1" customWidth="1"/>
    <col min="9982" max="9982" width="5.5703125" style="1" customWidth="1"/>
    <col min="9983" max="9984" width="6.42578125" style="1"/>
    <col min="9985" max="9985" width="33" style="1" customWidth="1"/>
    <col min="9986" max="9986" width="8.28515625" style="1" customWidth="1"/>
    <col min="9987" max="9987" width="7.5703125" style="1" customWidth="1"/>
    <col min="9988" max="9988" width="7.28515625" style="1" customWidth="1"/>
    <col min="9989" max="9989" width="8.42578125" style="1" customWidth="1"/>
    <col min="9990" max="9990" width="7.42578125" style="1" customWidth="1"/>
    <col min="9991" max="9991" width="9.140625" style="1" customWidth="1"/>
    <col min="9992" max="9992" width="17.5703125" style="1" customWidth="1"/>
    <col min="9993" max="10231" width="9.140625" style="1" customWidth="1"/>
    <col min="10232" max="10232" width="34.28515625" style="1" customWidth="1"/>
    <col min="10233" max="10233" width="8.7109375" style="1" customWidth="1"/>
    <col min="10234" max="10236" width="6.42578125" style="1"/>
    <col min="10237" max="10237" width="7.42578125" style="1" customWidth="1"/>
    <col min="10238" max="10238" width="5.5703125" style="1" customWidth="1"/>
    <col min="10239" max="10240" width="6.42578125" style="1"/>
    <col min="10241" max="10241" width="33" style="1" customWidth="1"/>
    <col min="10242" max="10242" width="8.28515625" style="1" customWidth="1"/>
    <col min="10243" max="10243" width="7.5703125" style="1" customWidth="1"/>
    <col min="10244" max="10244" width="7.28515625" style="1" customWidth="1"/>
    <col min="10245" max="10245" width="8.42578125" style="1" customWidth="1"/>
    <col min="10246" max="10246" width="7.42578125" style="1" customWidth="1"/>
    <col min="10247" max="10247" width="9.140625" style="1" customWidth="1"/>
    <col min="10248" max="10248" width="17.5703125" style="1" customWidth="1"/>
    <col min="10249" max="10487" width="9.140625" style="1" customWidth="1"/>
    <col min="10488" max="10488" width="34.28515625" style="1" customWidth="1"/>
    <col min="10489" max="10489" width="8.7109375" style="1" customWidth="1"/>
    <col min="10490" max="10492" width="6.42578125" style="1"/>
    <col min="10493" max="10493" width="7.42578125" style="1" customWidth="1"/>
    <col min="10494" max="10494" width="5.5703125" style="1" customWidth="1"/>
    <col min="10495" max="10496" width="6.42578125" style="1"/>
    <col min="10497" max="10497" width="33" style="1" customWidth="1"/>
    <col min="10498" max="10498" width="8.28515625" style="1" customWidth="1"/>
    <col min="10499" max="10499" width="7.5703125" style="1" customWidth="1"/>
    <col min="10500" max="10500" width="7.28515625" style="1" customWidth="1"/>
    <col min="10501" max="10501" width="8.42578125" style="1" customWidth="1"/>
    <col min="10502" max="10502" width="7.42578125" style="1" customWidth="1"/>
    <col min="10503" max="10503" width="9.140625" style="1" customWidth="1"/>
    <col min="10504" max="10504" width="17.5703125" style="1" customWidth="1"/>
    <col min="10505" max="10743" width="9.140625" style="1" customWidth="1"/>
    <col min="10744" max="10744" width="34.28515625" style="1" customWidth="1"/>
    <col min="10745" max="10745" width="8.7109375" style="1" customWidth="1"/>
    <col min="10746" max="10748" width="6.42578125" style="1"/>
    <col min="10749" max="10749" width="7.42578125" style="1" customWidth="1"/>
    <col min="10750" max="10750" width="5.5703125" style="1" customWidth="1"/>
    <col min="10751" max="10752" width="6.42578125" style="1"/>
    <col min="10753" max="10753" width="33" style="1" customWidth="1"/>
    <col min="10754" max="10754" width="8.28515625" style="1" customWidth="1"/>
    <col min="10755" max="10755" width="7.5703125" style="1" customWidth="1"/>
    <col min="10756" max="10756" width="7.28515625" style="1" customWidth="1"/>
    <col min="10757" max="10757" width="8.42578125" style="1" customWidth="1"/>
    <col min="10758" max="10758" width="7.42578125" style="1" customWidth="1"/>
    <col min="10759" max="10759" width="9.140625" style="1" customWidth="1"/>
    <col min="10760" max="10760" width="17.5703125" style="1" customWidth="1"/>
    <col min="10761" max="10999" width="9.140625" style="1" customWidth="1"/>
    <col min="11000" max="11000" width="34.28515625" style="1" customWidth="1"/>
    <col min="11001" max="11001" width="8.7109375" style="1" customWidth="1"/>
    <col min="11002" max="11004" width="6.42578125" style="1"/>
    <col min="11005" max="11005" width="7.42578125" style="1" customWidth="1"/>
    <col min="11006" max="11006" width="5.5703125" style="1" customWidth="1"/>
    <col min="11007" max="11008" width="6.42578125" style="1"/>
    <col min="11009" max="11009" width="33" style="1" customWidth="1"/>
    <col min="11010" max="11010" width="8.28515625" style="1" customWidth="1"/>
    <col min="11011" max="11011" width="7.5703125" style="1" customWidth="1"/>
    <col min="11012" max="11012" width="7.28515625" style="1" customWidth="1"/>
    <col min="11013" max="11013" width="8.42578125" style="1" customWidth="1"/>
    <col min="11014" max="11014" width="7.42578125" style="1" customWidth="1"/>
    <col min="11015" max="11015" width="9.140625" style="1" customWidth="1"/>
    <col min="11016" max="11016" width="17.5703125" style="1" customWidth="1"/>
    <col min="11017" max="11255" width="9.140625" style="1" customWidth="1"/>
    <col min="11256" max="11256" width="34.28515625" style="1" customWidth="1"/>
    <col min="11257" max="11257" width="8.7109375" style="1" customWidth="1"/>
    <col min="11258" max="11260" width="6.42578125" style="1"/>
    <col min="11261" max="11261" width="7.42578125" style="1" customWidth="1"/>
    <col min="11262" max="11262" width="5.5703125" style="1" customWidth="1"/>
    <col min="11263" max="11264" width="6.42578125" style="1"/>
    <col min="11265" max="11265" width="33" style="1" customWidth="1"/>
    <col min="11266" max="11266" width="8.28515625" style="1" customWidth="1"/>
    <col min="11267" max="11267" width="7.5703125" style="1" customWidth="1"/>
    <col min="11268" max="11268" width="7.28515625" style="1" customWidth="1"/>
    <col min="11269" max="11269" width="8.42578125" style="1" customWidth="1"/>
    <col min="11270" max="11270" width="7.42578125" style="1" customWidth="1"/>
    <col min="11271" max="11271" width="9.140625" style="1" customWidth="1"/>
    <col min="11272" max="11272" width="17.5703125" style="1" customWidth="1"/>
    <col min="11273" max="11511" width="9.140625" style="1" customWidth="1"/>
    <col min="11512" max="11512" width="34.28515625" style="1" customWidth="1"/>
    <col min="11513" max="11513" width="8.7109375" style="1" customWidth="1"/>
    <col min="11514" max="11516" width="6.42578125" style="1"/>
    <col min="11517" max="11517" width="7.42578125" style="1" customWidth="1"/>
    <col min="11518" max="11518" width="5.5703125" style="1" customWidth="1"/>
    <col min="11519" max="11520" width="6.42578125" style="1"/>
    <col min="11521" max="11521" width="33" style="1" customWidth="1"/>
    <col min="11522" max="11522" width="8.28515625" style="1" customWidth="1"/>
    <col min="11523" max="11523" width="7.5703125" style="1" customWidth="1"/>
    <col min="11524" max="11524" width="7.28515625" style="1" customWidth="1"/>
    <col min="11525" max="11525" width="8.42578125" style="1" customWidth="1"/>
    <col min="11526" max="11526" width="7.42578125" style="1" customWidth="1"/>
    <col min="11527" max="11527" width="9.140625" style="1" customWidth="1"/>
    <col min="11528" max="11528" width="17.5703125" style="1" customWidth="1"/>
    <col min="11529" max="11767" width="9.140625" style="1" customWidth="1"/>
    <col min="11768" max="11768" width="34.28515625" style="1" customWidth="1"/>
    <col min="11769" max="11769" width="8.7109375" style="1" customWidth="1"/>
    <col min="11770" max="11772" width="6.42578125" style="1"/>
    <col min="11773" max="11773" width="7.42578125" style="1" customWidth="1"/>
    <col min="11774" max="11774" width="5.5703125" style="1" customWidth="1"/>
    <col min="11775" max="11776" width="6.42578125" style="1"/>
    <col min="11777" max="11777" width="33" style="1" customWidth="1"/>
    <col min="11778" max="11778" width="8.28515625" style="1" customWidth="1"/>
    <col min="11779" max="11779" width="7.5703125" style="1" customWidth="1"/>
    <col min="11780" max="11780" width="7.28515625" style="1" customWidth="1"/>
    <col min="11781" max="11781" width="8.42578125" style="1" customWidth="1"/>
    <col min="11782" max="11782" width="7.42578125" style="1" customWidth="1"/>
    <col min="11783" max="11783" width="9.140625" style="1" customWidth="1"/>
    <col min="11784" max="11784" width="17.5703125" style="1" customWidth="1"/>
    <col min="11785" max="12023" width="9.140625" style="1" customWidth="1"/>
    <col min="12024" max="12024" width="34.28515625" style="1" customWidth="1"/>
    <col min="12025" max="12025" width="8.7109375" style="1" customWidth="1"/>
    <col min="12026" max="12028" width="6.42578125" style="1"/>
    <col min="12029" max="12029" width="7.42578125" style="1" customWidth="1"/>
    <col min="12030" max="12030" width="5.5703125" style="1" customWidth="1"/>
    <col min="12031" max="12032" width="6.42578125" style="1"/>
    <col min="12033" max="12033" width="33" style="1" customWidth="1"/>
    <col min="12034" max="12034" width="8.28515625" style="1" customWidth="1"/>
    <col min="12035" max="12035" width="7.5703125" style="1" customWidth="1"/>
    <col min="12036" max="12036" width="7.28515625" style="1" customWidth="1"/>
    <col min="12037" max="12037" width="8.42578125" style="1" customWidth="1"/>
    <col min="12038" max="12038" width="7.42578125" style="1" customWidth="1"/>
    <col min="12039" max="12039" width="9.140625" style="1" customWidth="1"/>
    <col min="12040" max="12040" width="17.5703125" style="1" customWidth="1"/>
    <col min="12041" max="12279" width="9.140625" style="1" customWidth="1"/>
    <col min="12280" max="12280" width="34.28515625" style="1" customWidth="1"/>
    <col min="12281" max="12281" width="8.7109375" style="1" customWidth="1"/>
    <col min="12282" max="12284" width="6.42578125" style="1"/>
    <col min="12285" max="12285" width="7.42578125" style="1" customWidth="1"/>
    <col min="12286" max="12286" width="5.5703125" style="1" customWidth="1"/>
    <col min="12287" max="12288" width="6.42578125" style="1"/>
    <col min="12289" max="12289" width="33" style="1" customWidth="1"/>
    <col min="12290" max="12290" width="8.28515625" style="1" customWidth="1"/>
    <col min="12291" max="12291" width="7.5703125" style="1" customWidth="1"/>
    <col min="12292" max="12292" width="7.28515625" style="1" customWidth="1"/>
    <col min="12293" max="12293" width="8.42578125" style="1" customWidth="1"/>
    <col min="12294" max="12294" width="7.42578125" style="1" customWidth="1"/>
    <col min="12295" max="12295" width="9.140625" style="1" customWidth="1"/>
    <col min="12296" max="12296" width="17.5703125" style="1" customWidth="1"/>
    <col min="12297" max="12535" width="9.140625" style="1" customWidth="1"/>
    <col min="12536" max="12536" width="34.28515625" style="1" customWidth="1"/>
    <col min="12537" max="12537" width="8.7109375" style="1" customWidth="1"/>
    <col min="12538" max="12540" width="6.42578125" style="1"/>
    <col min="12541" max="12541" width="7.42578125" style="1" customWidth="1"/>
    <col min="12542" max="12542" width="5.5703125" style="1" customWidth="1"/>
    <col min="12543" max="12544" width="6.42578125" style="1"/>
    <col min="12545" max="12545" width="33" style="1" customWidth="1"/>
    <col min="12546" max="12546" width="8.28515625" style="1" customWidth="1"/>
    <col min="12547" max="12547" width="7.5703125" style="1" customWidth="1"/>
    <col min="12548" max="12548" width="7.28515625" style="1" customWidth="1"/>
    <col min="12549" max="12549" width="8.42578125" style="1" customWidth="1"/>
    <col min="12550" max="12550" width="7.42578125" style="1" customWidth="1"/>
    <col min="12551" max="12551" width="9.140625" style="1" customWidth="1"/>
    <col min="12552" max="12552" width="17.5703125" style="1" customWidth="1"/>
    <col min="12553" max="12791" width="9.140625" style="1" customWidth="1"/>
    <col min="12792" max="12792" width="34.28515625" style="1" customWidth="1"/>
    <col min="12793" max="12793" width="8.7109375" style="1" customWidth="1"/>
    <col min="12794" max="12796" width="6.42578125" style="1"/>
    <col min="12797" max="12797" width="7.42578125" style="1" customWidth="1"/>
    <col min="12798" max="12798" width="5.5703125" style="1" customWidth="1"/>
    <col min="12799" max="12800" width="6.42578125" style="1"/>
    <col min="12801" max="12801" width="33" style="1" customWidth="1"/>
    <col min="12802" max="12802" width="8.28515625" style="1" customWidth="1"/>
    <col min="12803" max="12803" width="7.5703125" style="1" customWidth="1"/>
    <col min="12804" max="12804" width="7.28515625" style="1" customWidth="1"/>
    <col min="12805" max="12805" width="8.42578125" style="1" customWidth="1"/>
    <col min="12806" max="12806" width="7.42578125" style="1" customWidth="1"/>
    <col min="12807" max="12807" width="9.140625" style="1" customWidth="1"/>
    <col min="12808" max="12808" width="17.5703125" style="1" customWidth="1"/>
    <col min="12809" max="13047" width="9.140625" style="1" customWidth="1"/>
    <col min="13048" max="13048" width="34.28515625" style="1" customWidth="1"/>
    <col min="13049" max="13049" width="8.7109375" style="1" customWidth="1"/>
    <col min="13050" max="13052" width="6.42578125" style="1"/>
    <col min="13053" max="13053" width="7.42578125" style="1" customWidth="1"/>
    <col min="13054" max="13054" width="5.5703125" style="1" customWidth="1"/>
    <col min="13055" max="13056" width="6.42578125" style="1"/>
    <col min="13057" max="13057" width="33" style="1" customWidth="1"/>
    <col min="13058" max="13058" width="8.28515625" style="1" customWidth="1"/>
    <col min="13059" max="13059" width="7.5703125" style="1" customWidth="1"/>
    <col min="13060" max="13060" width="7.28515625" style="1" customWidth="1"/>
    <col min="13061" max="13061" width="8.42578125" style="1" customWidth="1"/>
    <col min="13062" max="13062" width="7.42578125" style="1" customWidth="1"/>
    <col min="13063" max="13063" width="9.140625" style="1" customWidth="1"/>
    <col min="13064" max="13064" width="17.5703125" style="1" customWidth="1"/>
    <col min="13065" max="13303" width="9.140625" style="1" customWidth="1"/>
    <col min="13304" max="13304" width="34.28515625" style="1" customWidth="1"/>
    <col min="13305" max="13305" width="8.7109375" style="1" customWidth="1"/>
    <col min="13306" max="13308" width="6.42578125" style="1"/>
    <col min="13309" max="13309" width="7.42578125" style="1" customWidth="1"/>
    <col min="13310" max="13310" width="5.5703125" style="1" customWidth="1"/>
    <col min="13311" max="13312" width="6.42578125" style="1"/>
    <col min="13313" max="13313" width="33" style="1" customWidth="1"/>
    <col min="13314" max="13314" width="8.28515625" style="1" customWidth="1"/>
    <col min="13315" max="13315" width="7.5703125" style="1" customWidth="1"/>
    <col min="13316" max="13316" width="7.28515625" style="1" customWidth="1"/>
    <col min="13317" max="13317" width="8.42578125" style="1" customWidth="1"/>
    <col min="13318" max="13318" width="7.42578125" style="1" customWidth="1"/>
    <col min="13319" max="13319" width="9.140625" style="1" customWidth="1"/>
    <col min="13320" max="13320" width="17.5703125" style="1" customWidth="1"/>
    <col min="13321" max="13559" width="9.140625" style="1" customWidth="1"/>
    <col min="13560" max="13560" width="34.28515625" style="1" customWidth="1"/>
    <col min="13561" max="13561" width="8.7109375" style="1" customWidth="1"/>
    <col min="13562" max="13564" width="6.42578125" style="1"/>
    <col min="13565" max="13565" width="7.42578125" style="1" customWidth="1"/>
    <col min="13566" max="13566" width="5.5703125" style="1" customWidth="1"/>
    <col min="13567" max="13568" width="6.42578125" style="1"/>
    <col min="13569" max="13569" width="33" style="1" customWidth="1"/>
    <col min="13570" max="13570" width="8.28515625" style="1" customWidth="1"/>
    <col min="13571" max="13571" width="7.5703125" style="1" customWidth="1"/>
    <col min="13572" max="13572" width="7.28515625" style="1" customWidth="1"/>
    <col min="13573" max="13573" width="8.42578125" style="1" customWidth="1"/>
    <col min="13574" max="13574" width="7.42578125" style="1" customWidth="1"/>
    <col min="13575" max="13575" width="9.140625" style="1" customWidth="1"/>
    <col min="13576" max="13576" width="17.5703125" style="1" customWidth="1"/>
    <col min="13577" max="13815" width="9.140625" style="1" customWidth="1"/>
    <col min="13816" max="13816" width="34.28515625" style="1" customWidth="1"/>
    <col min="13817" max="13817" width="8.7109375" style="1" customWidth="1"/>
    <col min="13818" max="13820" width="6.42578125" style="1"/>
    <col min="13821" max="13821" width="7.42578125" style="1" customWidth="1"/>
    <col min="13822" max="13822" width="5.5703125" style="1" customWidth="1"/>
    <col min="13823" max="13824" width="6.42578125" style="1"/>
    <col min="13825" max="13825" width="33" style="1" customWidth="1"/>
    <col min="13826" max="13826" width="8.28515625" style="1" customWidth="1"/>
    <col min="13827" max="13827" width="7.5703125" style="1" customWidth="1"/>
    <col min="13828" max="13828" width="7.28515625" style="1" customWidth="1"/>
    <col min="13829" max="13829" width="8.42578125" style="1" customWidth="1"/>
    <col min="13830" max="13830" width="7.42578125" style="1" customWidth="1"/>
    <col min="13831" max="13831" width="9.140625" style="1" customWidth="1"/>
    <col min="13832" max="13832" width="17.5703125" style="1" customWidth="1"/>
    <col min="13833" max="14071" width="9.140625" style="1" customWidth="1"/>
    <col min="14072" max="14072" width="34.28515625" style="1" customWidth="1"/>
    <col min="14073" max="14073" width="8.7109375" style="1" customWidth="1"/>
    <col min="14074" max="14076" width="6.42578125" style="1"/>
    <col min="14077" max="14077" width="7.42578125" style="1" customWidth="1"/>
    <col min="14078" max="14078" width="5.5703125" style="1" customWidth="1"/>
    <col min="14079" max="14080" width="6.42578125" style="1"/>
    <col min="14081" max="14081" width="33" style="1" customWidth="1"/>
    <col min="14082" max="14082" width="8.28515625" style="1" customWidth="1"/>
    <col min="14083" max="14083" width="7.5703125" style="1" customWidth="1"/>
    <col min="14084" max="14084" width="7.28515625" style="1" customWidth="1"/>
    <col min="14085" max="14085" width="8.42578125" style="1" customWidth="1"/>
    <col min="14086" max="14086" width="7.42578125" style="1" customWidth="1"/>
    <col min="14087" max="14087" width="9.140625" style="1" customWidth="1"/>
    <col min="14088" max="14088" width="17.5703125" style="1" customWidth="1"/>
    <col min="14089" max="14327" width="9.140625" style="1" customWidth="1"/>
    <col min="14328" max="14328" width="34.28515625" style="1" customWidth="1"/>
    <col min="14329" max="14329" width="8.7109375" style="1" customWidth="1"/>
    <col min="14330" max="14332" width="6.42578125" style="1"/>
    <col min="14333" max="14333" width="7.42578125" style="1" customWidth="1"/>
    <col min="14334" max="14334" width="5.5703125" style="1" customWidth="1"/>
    <col min="14335" max="14336" width="6.42578125" style="1"/>
    <col min="14337" max="14337" width="33" style="1" customWidth="1"/>
    <col min="14338" max="14338" width="8.28515625" style="1" customWidth="1"/>
    <col min="14339" max="14339" width="7.5703125" style="1" customWidth="1"/>
    <col min="14340" max="14340" width="7.28515625" style="1" customWidth="1"/>
    <col min="14341" max="14341" width="8.42578125" style="1" customWidth="1"/>
    <col min="14342" max="14342" width="7.42578125" style="1" customWidth="1"/>
    <col min="14343" max="14343" width="9.140625" style="1" customWidth="1"/>
    <col min="14344" max="14344" width="17.5703125" style="1" customWidth="1"/>
    <col min="14345" max="14583" width="9.140625" style="1" customWidth="1"/>
    <col min="14584" max="14584" width="34.28515625" style="1" customWidth="1"/>
    <col min="14585" max="14585" width="8.7109375" style="1" customWidth="1"/>
    <col min="14586" max="14588" width="6.42578125" style="1"/>
    <col min="14589" max="14589" width="7.42578125" style="1" customWidth="1"/>
    <col min="14590" max="14590" width="5.5703125" style="1" customWidth="1"/>
    <col min="14591" max="14592" width="6.42578125" style="1"/>
    <col min="14593" max="14593" width="33" style="1" customWidth="1"/>
    <col min="14594" max="14594" width="8.28515625" style="1" customWidth="1"/>
    <col min="14595" max="14595" width="7.5703125" style="1" customWidth="1"/>
    <col min="14596" max="14596" width="7.28515625" style="1" customWidth="1"/>
    <col min="14597" max="14597" width="8.42578125" style="1" customWidth="1"/>
    <col min="14598" max="14598" width="7.42578125" style="1" customWidth="1"/>
    <col min="14599" max="14599" width="9.140625" style="1" customWidth="1"/>
    <col min="14600" max="14600" width="17.5703125" style="1" customWidth="1"/>
    <col min="14601" max="14839" width="9.140625" style="1" customWidth="1"/>
    <col min="14840" max="14840" width="34.28515625" style="1" customWidth="1"/>
    <col min="14841" max="14841" width="8.7109375" style="1" customWidth="1"/>
    <col min="14842" max="14844" width="6.42578125" style="1"/>
    <col min="14845" max="14845" width="7.42578125" style="1" customWidth="1"/>
    <col min="14846" max="14846" width="5.5703125" style="1" customWidth="1"/>
    <col min="14847" max="14848" width="6.42578125" style="1"/>
    <col min="14849" max="14849" width="33" style="1" customWidth="1"/>
    <col min="14850" max="14850" width="8.28515625" style="1" customWidth="1"/>
    <col min="14851" max="14851" width="7.5703125" style="1" customWidth="1"/>
    <col min="14852" max="14852" width="7.28515625" style="1" customWidth="1"/>
    <col min="14853" max="14853" width="8.42578125" style="1" customWidth="1"/>
    <col min="14854" max="14854" width="7.42578125" style="1" customWidth="1"/>
    <col min="14855" max="14855" width="9.140625" style="1" customWidth="1"/>
    <col min="14856" max="14856" width="17.5703125" style="1" customWidth="1"/>
    <col min="14857" max="15095" width="9.140625" style="1" customWidth="1"/>
    <col min="15096" max="15096" width="34.28515625" style="1" customWidth="1"/>
    <col min="15097" max="15097" width="8.7109375" style="1" customWidth="1"/>
    <col min="15098" max="15100" width="6.42578125" style="1"/>
    <col min="15101" max="15101" width="7.42578125" style="1" customWidth="1"/>
    <col min="15102" max="15102" width="5.5703125" style="1" customWidth="1"/>
    <col min="15103" max="15104" width="6.42578125" style="1"/>
    <col min="15105" max="15105" width="33" style="1" customWidth="1"/>
    <col min="15106" max="15106" width="8.28515625" style="1" customWidth="1"/>
    <col min="15107" max="15107" width="7.5703125" style="1" customWidth="1"/>
    <col min="15108" max="15108" width="7.28515625" style="1" customWidth="1"/>
    <col min="15109" max="15109" width="8.42578125" style="1" customWidth="1"/>
    <col min="15110" max="15110" width="7.42578125" style="1" customWidth="1"/>
    <col min="15111" max="15111" width="9.140625" style="1" customWidth="1"/>
    <col min="15112" max="15112" width="17.5703125" style="1" customWidth="1"/>
    <col min="15113" max="15351" width="9.140625" style="1" customWidth="1"/>
    <col min="15352" max="15352" width="34.28515625" style="1" customWidth="1"/>
    <col min="15353" max="15353" width="8.7109375" style="1" customWidth="1"/>
    <col min="15354" max="15356" width="6.42578125" style="1"/>
    <col min="15357" max="15357" width="7.42578125" style="1" customWidth="1"/>
    <col min="15358" max="15358" width="5.5703125" style="1" customWidth="1"/>
    <col min="15359" max="15360" width="6.42578125" style="1"/>
    <col min="15361" max="15361" width="33" style="1" customWidth="1"/>
    <col min="15362" max="15362" width="8.28515625" style="1" customWidth="1"/>
    <col min="15363" max="15363" width="7.5703125" style="1" customWidth="1"/>
    <col min="15364" max="15364" width="7.28515625" style="1" customWidth="1"/>
    <col min="15365" max="15365" width="8.42578125" style="1" customWidth="1"/>
    <col min="15366" max="15366" width="7.42578125" style="1" customWidth="1"/>
    <col min="15367" max="15367" width="9.140625" style="1" customWidth="1"/>
    <col min="15368" max="15368" width="17.5703125" style="1" customWidth="1"/>
    <col min="15369" max="15607" width="9.140625" style="1" customWidth="1"/>
    <col min="15608" max="15608" width="34.28515625" style="1" customWidth="1"/>
    <col min="15609" max="15609" width="8.7109375" style="1" customWidth="1"/>
    <col min="15610" max="15612" width="6.42578125" style="1"/>
    <col min="15613" max="15613" width="7.42578125" style="1" customWidth="1"/>
    <col min="15614" max="15614" width="5.5703125" style="1" customWidth="1"/>
    <col min="15615" max="15616" width="6.42578125" style="1"/>
    <col min="15617" max="15617" width="33" style="1" customWidth="1"/>
    <col min="15618" max="15618" width="8.28515625" style="1" customWidth="1"/>
    <col min="15619" max="15619" width="7.5703125" style="1" customWidth="1"/>
    <col min="15620" max="15620" width="7.28515625" style="1" customWidth="1"/>
    <col min="15621" max="15621" width="8.42578125" style="1" customWidth="1"/>
    <col min="15622" max="15622" width="7.42578125" style="1" customWidth="1"/>
    <col min="15623" max="15623" width="9.140625" style="1" customWidth="1"/>
    <col min="15624" max="15624" width="17.5703125" style="1" customWidth="1"/>
    <col min="15625" max="15863" width="9.140625" style="1" customWidth="1"/>
    <col min="15864" max="15864" width="34.28515625" style="1" customWidth="1"/>
    <col min="15865" max="15865" width="8.7109375" style="1" customWidth="1"/>
    <col min="15866" max="15868" width="6.42578125" style="1"/>
    <col min="15869" max="15869" width="7.42578125" style="1" customWidth="1"/>
    <col min="15870" max="15870" width="5.5703125" style="1" customWidth="1"/>
    <col min="15871" max="15872" width="6.42578125" style="1"/>
    <col min="15873" max="15873" width="33" style="1" customWidth="1"/>
    <col min="15874" max="15874" width="8.28515625" style="1" customWidth="1"/>
    <col min="15875" max="15875" width="7.5703125" style="1" customWidth="1"/>
    <col min="15876" max="15876" width="7.28515625" style="1" customWidth="1"/>
    <col min="15877" max="15877" width="8.42578125" style="1" customWidth="1"/>
    <col min="15878" max="15878" width="7.42578125" style="1" customWidth="1"/>
    <col min="15879" max="15879" width="9.140625" style="1" customWidth="1"/>
    <col min="15880" max="15880" width="17.5703125" style="1" customWidth="1"/>
    <col min="15881" max="16119" width="9.140625" style="1" customWidth="1"/>
    <col min="16120" max="16120" width="34.28515625" style="1" customWidth="1"/>
    <col min="16121" max="16121" width="8.7109375" style="1" customWidth="1"/>
    <col min="16122" max="16124" width="6.42578125" style="1"/>
    <col min="16125" max="16125" width="7.42578125" style="1" customWidth="1"/>
    <col min="16126" max="16126" width="5.5703125" style="1" customWidth="1"/>
    <col min="16127" max="16128" width="6.42578125" style="1"/>
    <col min="16129" max="16129" width="33" style="1" customWidth="1"/>
    <col min="16130" max="16130" width="8.28515625" style="1" customWidth="1"/>
    <col min="16131" max="16131" width="7.5703125" style="1" customWidth="1"/>
    <col min="16132" max="16132" width="7.28515625" style="1" customWidth="1"/>
    <col min="16133" max="16133" width="8.42578125" style="1" customWidth="1"/>
    <col min="16134" max="16134" width="7.42578125" style="1" customWidth="1"/>
    <col min="16135" max="16135" width="9.140625" style="1" customWidth="1"/>
    <col min="16136" max="16136" width="17.5703125" style="1" customWidth="1"/>
    <col min="16137" max="16375" width="9.140625" style="1" customWidth="1"/>
    <col min="16376" max="16376" width="34.28515625" style="1" customWidth="1"/>
    <col min="16377" max="16377" width="8.7109375" style="1" customWidth="1"/>
    <col min="16378" max="16380" width="6.42578125" style="1"/>
    <col min="16381" max="16381" width="7.42578125" style="1" customWidth="1"/>
    <col min="16382" max="16382" width="5.5703125" style="1" customWidth="1"/>
    <col min="16383" max="16384" width="6.42578125" style="1"/>
  </cols>
  <sheetData>
    <row r="1" spans="1:256" ht="12.75" x14ac:dyDescent="0.2">
      <c r="A1" s="132" t="s">
        <v>0</v>
      </c>
      <c r="B1" s="132"/>
      <c r="C1" s="132"/>
      <c r="D1" s="132"/>
      <c r="E1" s="132"/>
      <c r="F1" s="132"/>
      <c r="G1" s="132"/>
      <c r="H1" s="132"/>
    </row>
    <row r="2" spans="1:256" x14ac:dyDescent="0.2">
      <c r="A2" s="125" t="s">
        <v>2</v>
      </c>
      <c r="B2" s="125"/>
      <c r="C2" s="125"/>
      <c r="D2" s="125"/>
      <c r="E2" s="125"/>
      <c r="F2" s="125"/>
      <c r="G2" s="125"/>
      <c r="H2" s="125"/>
    </row>
    <row r="3" spans="1:256" x14ac:dyDescent="0.2">
      <c r="A3" s="127" t="s">
        <v>200</v>
      </c>
      <c r="B3" s="128"/>
      <c r="C3" s="128"/>
      <c r="D3" s="128"/>
      <c r="E3" s="128"/>
      <c r="F3" s="128"/>
      <c r="G3" s="128"/>
      <c r="H3" s="129"/>
    </row>
    <row r="4" spans="1:256" ht="22.5" x14ac:dyDescent="0.2">
      <c r="A4" s="2" t="s">
        <v>4</v>
      </c>
      <c r="B4" s="3" t="s">
        <v>5</v>
      </c>
      <c r="C4" s="4" t="s">
        <v>6</v>
      </c>
      <c r="D4" s="4" t="s">
        <v>7</v>
      </c>
      <c r="E4" s="4" t="s">
        <v>8</v>
      </c>
      <c r="F4" s="5" t="s">
        <v>9</v>
      </c>
      <c r="G4" s="6" t="s">
        <v>10</v>
      </c>
      <c r="H4" s="4" t="s">
        <v>11</v>
      </c>
    </row>
    <row r="5" spans="1:256" x14ac:dyDescent="0.2">
      <c r="A5" s="118" t="s">
        <v>201</v>
      </c>
      <c r="B5" s="107">
        <v>220</v>
      </c>
      <c r="C5" s="50">
        <v>14.88</v>
      </c>
      <c r="D5" s="50">
        <v>17.510000000000002</v>
      </c>
      <c r="E5" s="50">
        <v>37.520000000000003</v>
      </c>
      <c r="F5" s="50">
        <v>367.84</v>
      </c>
      <c r="G5" s="119" t="s">
        <v>202</v>
      </c>
      <c r="H5" s="118" t="s">
        <v>203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24"/>
    </row>
    <row r="6" spans="1:256" x14ac:dyDescent="0.2">
      <c r="A6" s="25" t="s">
        <v>60</v>
      </c>
      <c r="B6" s="59">
        <v>215</v>
      </c>
      <c r="C6" s="59">
        <v>7.0000000000000007E-2</v>
      </c>
      <c r="D6" s="59">
        <v>0.02</v>
      </c>
      <c r="E6" s="59">
        <v>15</v>
      </c>
      <c r="F6" s="59">
        <v>60</v>
      </c>
      <c r="G6" s="14" t="s">
        <v>61</v>
      </c>
      <c r="H6" s="27" t="s">
        <v>62</v>
      </c>
    </row>
    <row r="7" spans="1:256" x14ac:dyDescent="0.2">
      <c r="A7" s="34" t="s">
        <v>33</v>
      </c>
      <c r="B7" s="2">
        <f>SUM(B5:B6)</f>
        <v>435</v>
      </c>
      <c r="C7" s="35">
        <f>SUM(C5:C6)</f>
        <v>14.950000000000001</v>
      </c>
      <c r="D7" s="35">
        <f>SUM(D5:D6)</f>
        <v>17.53</v>
      </c>
      <c r="E7" s="2">
        <f>SUM(E5:E6)</f>
        <v>52.52</v>
      </c>
      <c r="F7" s="35">
        <f>SUM(F5:F6)</f>
        <v>427.84</v>
      </c>
      <c r="G7" s="35"/>
      <c r="H7" s="35"/>
    </row>
    <row r="8" spans="1:256" x14ac:dyDescent="0.2">
      <c r="A8" s="125" t="s">
        <v>42</v>
      </c>
      <c r="B8" s="125"/>
      <c r="C8" s="125"/>
      <c r="D8" s="125"/>
      <c r="E8" s="125"/>
      <c r="F8" s="125"/>
      <c r="G8" s="125"/>
      <c r="H8" s="125"/>
    </row>
    <row r="9" spans="1:256" x14ac:dyDescent="0.2">
      <c r="A9" s="127" t="s">
        <v>200</v>
      </c>
      <c r="B9" s="128"/>
      <c r="C9" s="128"/>
      <c r="D9" s="128"/>
      <c r="E9" s="128"/>
      <c r="F9" s="128"/>
      <c r="G9" s="128"/>
      <c r="H9" s="129"/>
    </row>
    <row r="10" spans="1:256" ht="22.5" x14ac:dyDescent="0.2">
      <c r="A10" s="2" t="s">
        <v>4</v>
      </c>
      <c r="B10" s="3" t="s">
        <v>5</v>
      </c>
      <c r="C10" s="4" t="s">
        <v>6</v>
      </c>
      <c r="D10" s="4" t="s">
        <v>7</v>
      </c>
      <c r="E10" s="4" t="s">
        <v>8</v>
      </c>
      <c r="F10" s="5" t="s">
        <v>9</v>
      </c>
      <c r="G10" s="6" t="s">
        <v>10</v>
      </c>
      <c r="H10" s="4" t="s">
        <v>11</v>
      </c>
    </row>
    <row r="11" spans="1:256" x14ac:dyDescent="0.2">
      <c r="A11" s="120" t="s">
        <v>204</v>
      </c>
      <c r="B11" s="107">
        <v>100</v>
      </c>
      <c r="C11" s="99">
        <v>16.32</v>
      </c>
      <c r="D11" s="99">
        <v>12.3</v>
      </c>
      <c r="E11" s="99">
        <v>14.38</v>
      </c>
      <c r="F11" s="99">
        <v>242.41</v>
      </c>
      <c r="G11" s="121" t="s">
        <v>205</v>
      </c>
      <c r="H11" s="51" t="s">
        <v>206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</row>
    <row r="12" spans="1:256" x14ac:dyDescent="0.2">
      <c r="A12" s="12" t="s">
        <v>90</v>
      </c>
      <c r="B12" s="59">
        <v>180</v>
      </c>
      <c r="C12" s="59">
        <v>10.32</v>
      </c>
      <c r="D12" s="59">
        <v>7.31</v>
      </c>
      <c r="E12" s="59">
        <v>46.37</v>
      </c>
      <c r="F12" s="59">
        <v>292.5</v>
      </c>
      <c r="G12" s="40" t="s">
        <v>91</v>
      </c>
      <c r="H12" s="74" t="s">
        <v>92</v>
      </c>
    </row>
    <row r="13" spans="1:256" x14ac:dyDescent="0.2">
      <c r="A13" s="25" t="s">
        <v>60</v>
      </c>
      <c r="B13" s="59">
        <v>215</v>
      </c>
      <c r="C13" s="59">
        <v>7.0000000000000007E-2</v>
      </c>
      <c r="D13" s="59">
        <v>0.02</v>
      </c>
      <c r="E13" s="59">
        <v>15</v>
      </c>
      <c r="F13" s="59">
        <v>60</v>
      </c>
      <c r="G13" s="14" t="s">
        <v>61</v>
      </c>
      <c r="H13" s="27" t="s">
        <v>62</v>
      </c>
    </row>
    <row r="14" spans="1:256" x14ac:dyDescent="0.2">
      <c r="A14" s="34" t="s">
        <v>33</v>
      </c>
      <c r="B14" s="2">
        <f>SUM(B11:B13)</f>
        <v>495</v>
      </c>
      <c r="C14" s="35">
        <f>SUM(C11:C13)</f>
        <v>26.71</v>
      </c>
      <c r="D14" s="35">
        <f>SUM(D11:D13)</f>
        <v>19.63</v>
      </c>
      <c r="E14" s="2">
        <f>SUM(E11:E13)</f>
        <v>75.75</v>
      </c>
      <c r="F14" s="35">
        <f>SUM(F11:F13)</f>
        <v>594.91</v>
      </c>
      <c r="G14" s="35"/>
      <c r="H14" s="35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</row>
    <row r="15" spans="1:256" x14ac:dyDescent="0.2">
      <c r="A15" s="125" t="s">
        <v>66</v>
      </c>
      <c r="B15" s="125"/>
      <c r="C15" s="125"/>
      <c r="D15" s="125"/>
      <c r="E15" s="125"/>
      <c r="F15" s="125"/>
      <c r="G15" s="125"/>
      <c r="H15" s="125"/>
    </row>
    <row r="16" spans="1:256" x14ac:dyDescent="0.2">
      <c r="A16" s="127" t="s">
        <v>200</v>
      </c>
      <c r="B16" s="128"/>
      <c r="C16" s="128"/>
      <c r="D16" s="128"/>
      <c r="E16" s="128"/>
      <c r="F16" s="128"/>
      <c r="G16" s="128"/>
      <c r="H16" s="129"/>
    </row>
    <row r="17" spans="1:256" ht="22.5" x14ac:dyDescent="0.2">
      <c r="A17" s="2" t="s">
        <v>4</v>
      </c>
      <c r="B17" s="3" t="s">
        <v>5</v>
      </c>
      <c r="C17" s="4" t="s">
        <v>6</v>
      </c>
      <c r="D17" s="4" t="s">
        <v>7</v>
      </c>
      <c r="E17" s="4" t="s">
        <v>8</v>
      </c>
      <c r="F17" s="5" t="s">
        <v>9</v>
      </c>
      <c r="G17" s="6" t="s">
        <v>10</v>
      </c>
      <c r="H17" s="4" t="s">
        <v>11</v>
      </c>
    </row>
    <row r="18" spans="1:256" x14ac:dyDescent="0.2">
      <c r="A18" s="83" t="s">
        <v>104</v>
      </c>
      <c r="B18" s="84">
        <v>100</v>
      </c>
      <c r="C18" s="13">
        <v>12.3</v>
      </c>
      <c r="D18" s="13">
        <v>15.8</v>
      </c>
      <c r="E18" s="13">
        <v>11.3</v>
      </c>
      <c r="F18" s="13">
        <v>239.86</v>
      </c>
      <c r="G18" s="85" t="s">
        <v>105</v>
      </c>
      <c r="H18" s="27" t="s">
        <v>106</v>
      </c>
    </row>
    <row r="19" spans="1:256" x14ac:dyDescent="0.2">
      <c r="A19" s="25" t="s">
        <v>107</v>
      </c>
      <c r="B19" s="59">
        <v>180</v>
      </c>
      <c r="C19" s="59">
        <v>3.68</v>
      </c>
      <c r="D19" s="59">
        <v>5.76</v>
      </c>
      <c r="E19" s="59">
        <v>24.53</v>
      </c>
      <c r="F19" s="59">
        <v>164.7</v>
      </c>
      <c r="G19" s="40" t="s">
        <v>108</v>
      </c>
      <c r="H19" s="74" t="s">
        <v>109</v>
      </c>
    </row>
    <row r="20" spans="1:256" x14ac:dyDescent="0.2">
      <c r="A20" s="25" t="s">
        <v>60</v>
      </c>
      <c r="B20" s="59">
        <v>215</v>
      </c>
      <c r="C20" s="59">
        <v>7.0000000000000007E-2</v>
      </c>
      <c r="D20" s="59">
        <v>0.02</v>
      </c>
      <c r="E20" s="59">
        <v>15</v>
      </c>
      <c r="F20" s="59">
        <v>60</v>
      </c>
      <c r="G20" s="14" t="s">
        <v>61</v>
      </c>
      <c r="H20" s="27" t="s">
        <v>62</v>
      </c>
    </row>
    <row r="21" spans="1:256" x14ac:dyDescent="0.2">
      <c r="A21" s="34" t="s">
        <v>33</v>
      </c>
      <c r="B21" s="2">
        <f>SUM(B18:B20)</f>
        <v>495</v>
      </c>
      <c r="C21" s="66">
        <f>SUM(C18:C20)</f>
        <v>16.05</v>
      </c>
      <c r="D21" s="66">
        <f>SUM(D18:D20)</f>
        <v>21.580000000000002</v>
      </c>
      <c r="E21" s="67">
        <f>SUM(E18:E20)</f>
        <v>50.83</v>
      </c>
      <c r="F21" s="66">
        <f>SUM(F18:F20)</f>
        <v>464.56</v>
      </c>
      <c r="G21" s="66"/>
      <c r="H21" s="66"/>
    </row>
    <row r="22" spans="1:256" x14ac:dyDescent="0.2">
      <c r="A22" s="125" t="s">
        <v>84</v>
      </c>
      <c r="B22" s="125"/>
      <c r="C22" s="125"/>
      <c r="D22" s="125"/>
      <c r="E22" s="125"/>
      <c r="F22" s="125"/>
      <c r="G22" s="125"/>
      <c r="H22" s="125"/>
    </row>
    <row r="23" spans="1:256" x14ac:dyDescent="0.2">
      <c r="A23" s="127" t="s">
        <v>200</v>
      </c>
      <c r="B23" s="128"/>
      <c r="C23" s="128"/>
      <c r="D23" s="128"/>
      <c r="E23" s="128"/>
      <c r="F23" s="128"/>
      <c r="G23" s="128"/>
      <c r="H23" s="129"/>
    </row>
    <row r="24" spans="1:256" ht="22.5" x14ac:dyDescent="0.2">
      <c r="A24" s="2" t="s">
        <v>4</v>
      </c>
      <c r="B24" s="3" t="s">
        <v>5</v>
      </c>
      <c r="C24" s="4" t="s">
        <v>6</v>
      </c>
      <c r="D24" s="4" t="s">
        <v>7</v>
      </c>
      <c r="E24" s="4" t="s">
        <v>8</v>
      </c>
      <c r="F24" s="5" t="s">
        <v>9</v>
      </c>
      <c r="G24" s="6" t="s">
        <v>10</v>
      </c>
      <c r="H24" s="4" t="s">
        <v>11</v>
      </c>
    </row>
    <row r="25" spans="1:256" x14ac:dyDescent="0.2">
      <c r="A25" s="12" t="s">
        <v>207</v>
      </c>
      <c r="B25" s="46">
        <v>100</v>
      </c>
      <c r="C25" s="13">
        <v>16.309999999999999</v>
      </c>
      <c r="D25" s="13">
        <v>9.5399999999999991</v>
      </c>
      <c r="E25" s="13">
        <v>12.3</v>
      </c>
      <c r="F25" s="13">
        <v>200.8</v>
      </c>
      <c r="G25" s="73" t="s">
        <v>208</v>
      </c>
      <c r="H25" s="27" t="s">
        <v>209</v>
      </c>
    </row>
    <row r="26" spans="1:256" ht="24" x14ac:dyDescent="0.2">
      <c r="A26" s="15" t="s">
        <v>49</v>
      </c>
      <c r="B26" s="37">
        <v>180</v>
      </c>
      <c r="C26" s="13">
        <v>4.38</v>
      </c>
      <c r="D26" s="13">
        <v>6.44</v>
      </c>
      <c r="E26" s="13">
        <v>44.02</v>
      </c>
      <c r="F26" s="13">
        <v>251.64</v>
      </c>
      <c r="G26" s="40" t="s">
        <v>50</v>
      </c>
      <c r="H26" s="47" t="s">
        <v>51</v>
      </c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</row>
    <row r="27" spans="1:256" x14ac:dyDescent="0.2">
      <c r="A27" s="25" t="s">
        <v>60</v>
      </c>
      <c r="B27" s="59">
        <v>215</v>
      </c>
      <c r="C27" s="59">
        <v>7.0000000000000007E-2</v>
      </c>
      <c r="D27" s="59">
        <v>0.02</v>
      </c>
      <c r="E27" s="59">
        <v>15</v>
      </c>
      <c r="F27" s="59">
        <v>60</v>
      </c>
      <c r="G27" s="14" t="s">
        <v>61</v>
      </c>
      <c r="H27" s="27" t="s">
        <v>62</v>
      </c>
    </row>
    <row r="28" spans="1:256" x14ac:dyDescent="0.2">
      <c r="A28" s="34" t="s">
        <v>33</v>
      </c>
      <c r="B28" s="2">
        <f>SUM(B25:B27)</f>
        <v>495</v>
      </c>
      <c r="C28" s="35">
        <f>SUM(C25:C27)</f>
        <v>20.759999999999998</v>
      </c>
      <c r="D28" s="35">
        <f>SUM(D25:D27)</f>
        <v>16</v>
      </c>
      <c r="E28" s="2">
        <f>SUM(E25:E27)</f>
        <v>71.320000000000007</v>
      </c>
      <c r="F28" s="35">
        <f>SUM(F25:F27)</f>
        <v>512.44000000000005</v>
      </c>
      <c r="G28" s="35"/>
      <c r="H28" s="35"/>
    </row>
    <row r="29" spans="1:256" x14ac:dyDescent="0.2">
      <c r="A29" s="125" t="s">
        <v>100</v>
      </c>
      <c r="B29" s="125"/>
      <c r="C29" s="125"/>
      <c r="D29" s="125"/>
      <c r="E29" s="125"/>
      <c r="F29" s="125"/>
      <c r="G29" s="125"/>
      <c r="H29" s="125"/>
    </row>
    <row r="30" spans="1:256" x14ac:dyDescent="0.2">
      <c r="A30" s="127" t="s">
        <v>200</v>
      </c>
      <c r="B30" s="128"/>
      <c r="C30" s="128"/>
      <c r="D30" s="128"/>
      <c r="E30" s="128"/>
      <c r="F30" s="128"/>
      <c r="G30" s="128"/>
      <c r="H30" s="129"/>
    </row>
    <row r="31" spans="1:256" ht="22.5" x14ac:dyDescent="0.2">
      <c r="A31" s="2" t="s">
        <v>4</v>
      </c>
      <c r="B31" s="3" t="s">
        <v>5</v>
      </c>
      <c r="C31" s="4" t="s">
        <v>6</v>
      </c>
      <c r="D31" s="4" t="s">
        <v>7</v>
      </c>
      <c r="E31" s="4" t="s">
        <v>8</v>
      </c>
      <c r="F31" s="5" t="s">
        <v>9</v>
      </c>
      <c r="G31" s="6" t="s">
        <v>10</v>
      </c>
      <c r="H31" s="4" t="s">
        <v>11</v>
      </c>
    </row>
    <row r="32" spans="1:256" x14ac:dyDescent="0.2">
      <c r="A32" s="118" t="s">
        <v>201</v>
      </c>
      <c r="B32" s="107">
        <v>220</v>
      </c>
      <c r="C32" s="50">
        <v>14.88</v>
      </c>
      <c r="D32" s="50">
        <v>17.510000000000002</v>
      </c>
      <c r="E32" s="50">
        <v>37.520000000000003</v>
      </c>
      <c r="F32" s="50">
        <v>367.84</v>
      </c>
      <c r="G32" s="119" t="s">
        <v>202</v>
      </c>
      <c r="H32" s="118" t="s">
        <v>203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24"/>
    </row>
    <row r="33" spans="1:256" x14ac:dyDescent="0.2">
      <c r="A33" s="25" t="s">
        <v>60</v>
      </c>
      <c r="B33" s="59">
        <v>215</v>
      </c>
      <c r="C33" s="59">
        <v>7.0000000000000007E-2</v>
      </c>
      <c r="D33" s="59">
        <v>0.02</v>
      </c>
      <c r="E33" s="59">
        <v>15</v>
      </c>
      <c r="F33" s="59">
        <v>60</v>
      </c>
      <c r="G33" s="14" t="s">
        <v>61</v>
      </c>
      <c r="H33" s="27" t="s">
        <v>62</v>
      </c>
    </row>
    <row r="34" spans="1:256" x14ac:dyDescent="0.2">
      <c r="A34" s="34" t="s">
        <v>33</v>
      </c>
      <c r="B34" s="88">
        <f t="shared" ref="B34:G34" si="0">SUM(B32:B33)</f>
        <v>435</v>
      </c>
      <c r="C34" s="35">
        <f t="shared" si="0"/>
        <v>14.950000000000001</v>
      </c>
      <c r="D34" s="35">
        <f t="shared" si="0"/>
        <v>17.53</v>
      </c>
      <c r="E34" s="2">
        <f t="shared" si="0"/>
        <v>52.52</v>
      </c>
      <c r="F34" s="35">
        <f t="shared" si="0"/>
        <v>427.84</v>
      </c>
      <c r="G34" s="35">
        <f t="shared" si="0"/>
        <v>0</v>
      </c>
      <c r="H34" s="35"/>
    </row>
    <row r="35" spans="1:256" x14ac:dyDescent="0.2">
      <c r="A35" s="125" t="s">
        <v>117</v>
      </c>
      <c r="B35" s="125"/>
      <c r="C35" s="125"/>
      <c r="D35" s="125"/>
      <c r="E35" s="125"/>
      <c r="F35" s="125"/>
      <c r="G35" s="125"/>
      <c r="H35" s="125"/>
    </row>
    <row r="36" spans="1:256" x14ac:dyDescent="0.2">
      <c r="A36" s="127" t="s">
        <v>200</v>
      </c>
      <c r="B36" s="128"/>
      <c r="C36" s="128"/>
      <c r="D36" s="128"/>
      <c r="E36" s="128"/>
      <c r="F36" s="128"/>
      <c r="G36" s="128"/>
      <c r="H36" s="129"/>
    </row>
    <row r="37" spans="1:256" ht="22.5" x14ac:dyDescent="0.2">
      <c r="A37" s="2" t="s">
        <v>4</v>
      </c>
      <c r="B37" s="3" t="s">
        <v>5</v>
      </c>
      <c r="C37" s="4" t="s">
        <v>6</v>
      </c>
      <c r="D37" s="4" t="s">
        <v>7</v>
      </c>
      <c r="E37" s="4" t="s">
        <v>8</v>
      </c>
      <c r="F37" s="5" t="s">
        <v>9</v>
      </c>
      <c r="G37" s="6" t="s">
        <v>10</v>
      </c>
      <c r="H37" s="4" t="s">
        <v>11</v>
      </c>
    </row>
    <row r="38" spans="1:256" x14ac:dyDescent="0.2">
      <c r="A38" s="120" t="s">
        <v>210</v>
      </c>
      <c r="B38" s="107">
        <v>100</v>
      </c>
      <c r="C38" s="99">
        <v>16.32</v>
      </c>
      <c r="D38" s="99">
        <v>12.3</v>
      </c>
      <c r="E38" s="99">
        <v>14.38</v>
      </c>
      <c r="F38" s="99">
        <v>242.41</v>
      </c>
      <c r="G38" s="121" t="s">
        <v>205</v>
      </c>
      <c r="H38" s="51" t="s">
        <v>206</v>
      </c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  <c r="FN38" s="81"/>
      <c r="FO38" s="81"/>
      <c r="FP38" s="81"/>
      <c r="FQ38" s="81"/>
      <c r="FR38" s="81"/>
      <c r="FS38" s="81"/>
      <c r="FT38" s="81"/>
      <c r="FU38" s="81"/>
      <c r="FV38" s="81"/>
      <c r="FW38" s="81"/>
      <c r="FX38" s="81"/>
      <c r="FY38" s="81"/>
      <c r="FZ38" s="81"/>
      <c r="GA38" s="81"/>
      <c r="GB38" s="81"/>
      <c r="GC38" s="81"/>
      <c r="GD38" s="81"/>
      <c r="GE38" s="81"/>
      <c r="GF38" s="81"/>
      <c r="GG38" s="81"/>
      <c r="GH38" s="81"/>
      <c r="GI38" s="81"/>
      <c r="GJ38" s="81"/>
      <c r="GK38" s="81"/>
      <c r="GL38" s="81"/>
      <c r="GM38" s="81"/>
      <c r="GN38" s="81"/>
      <c r="GO38" s="81"/>
      <c r="GP38" s="81"/>
      <c r="GQ38" s="81"/>
      <c r="GR38" s="81"/>
      <c r="GS38" s="81"/>
      <c r="GT38" s="81"/>
      <c r="GU38" s="81"/>
      <c r="GV38" s="81"/>
      <c r="GW38" s="81"/>
      <c r="GX38" s="81"/>
      <c r="GY38" s="81"/>
      <c r="GZ38" s="81"/>
      <c r="HA38" s="81"/>
      <c r="HB38" s="81"/>
      <c r="HC38" s="81"/>
      <c r="HD38" s="81"/>
      <c r="HE38" s="81"/>
      <c r="HF38" s="81"/>
      <c r="HG38" s="81"/>
      <c r="HH38" s="81"/>
      <c r="HI38" s="81"/>
      <c r="HJ38" s="81"/>
      <c r="HK38" s="81"/>
      <c r="HL38" s="81"/>
      <c r="HM38" s="81"/>
      <c r="HN38" s="81"/>
      <c r="HO38" s="81"/>
      <c r="HP38" s="81"/>
      <c r="HQ38" s="81"/>
      <c r="HR38" s="81"/>
      <c r="HS38" s="81"/>
      <c r="HT38" s="81"/>
      <c r="HU38" s="81"/>
      <c r="HV38" s="81"/>
      <c r="HW38" s="81"/>
      <c r="HX38" s="81"/>
      <c r="HY38" s="81"/>
      <c r="HZ38" s="81"/>
      <c r="IA38" s="81"/>
      <c r="IB38" s="81"/>
      <c r="IC38" s="81"/>
      <c r="ID38" s="81"/>
      <c r="IE38" s="81"/>
      <c r="IF38" s="81"/>
      <c r="IG38" s="81"/>
      <c r="IH38" s="81"/>
      <c r="II38" s="81"/>
      <c r="IJ38" s="81"/>
      <c r="IK38" s="81"/>
      <c r="IL38" s="81"/>
      <c r="IM38" s="81"/>
      <c r="IN38" s="81"/>
      <c r="IO38" s="81"/>
      <c r="IP38" s="81"/>
      <c r="IQ38" s="81"/>
      <c r="IR38" s="81"/>
      <c r="IS38" s="81"/>
      <c r="IT38" s="81"/>
      <c r="IU38" s="81"/>
      <c r="IV38" s="81"/>
    </row>
    <row r="39" spans="1:256" ht="36" x14ac:dyDescent="0.2">
      <c r="A39" s="15" t="s">
        <v>191</v>
      </c>
      <c r="B39" s="37">
        <v>180</v>
      </c>
      <c r="C39" s="122">
        <v>4.67</v>
      </c>
      <c r="D39" s="122">
        <v>5.58</v>
      </c>
      <c r="E39" s="122">
        <v>33.81</v>
      </c>
      <c r="F39" s="122">
        <v>201.86</v>
      </c>
      <c r="G39" s="55" t="s">
        <v>192</v>
      </c>
      <c r="H39" s="117" t="s">
        <v>193</v>
      </c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</row>
    <row r="40" spans="1:256" x14ac:dyDescent="0.2">
      <c r="A40" s="25" t="s">
        <v>60</v>
      </c>
      <c r="B40" s="59">
        <v>215</v>
      </c>
      <c r="C40" s="59">
        <v>7.0000000000000007E-2</v>
      </c>
      <c r="D40" s="59">
        <v>0.02</v>
      </c>
      <c r="E40" s="59">
        <v>15</v>
      </c>
      <c r="F40" s="59">
        <v>60</v>
      </c>
      <c r="G40" s="14" t="s">
        <v>61</v>
      </c>
      <c r="H40" s="27" t="s">
        <v>62</v>
      </c>
    </row>
    <row r="41" spans="1:256" x14ac:dyDescent="0.2">
      <c r="A41" s="34" t="s">
        <v>33</v>
      </c>
      <c r="B41" s="2">
        <f>SUM(B38:B40)</f>
        <v>495</v>
      </c>
      <c r="C41" s="35">
        <f>SUM(C38:C40)</f>
        <v>21.060000000000002</v>
      </c>
      <c r="D41" s="35">
        <f>SUM(D38:D40)</f>
        <v>17.900000000000002</v>
      </c>
      <c r="E41" s="2">
        <f>SUM(E38:E40)</f>
        <v>63.190000000000005</v>
      </c>
      <c r="F41" s="35">
        <f>SUM(F38:F40)</f>
        <v>504.27</v>
      </c>
      <c r="G41" s="35"/>
      <c r="H41" s="35"/>
    </row>
    <row r="42" spans="1:256" ht="12.75" x14ac:dyDescent="0.2">
      <c r="A42" s="132" t="s">
        <v>131</v>
      </c>
      <c r="B42" s="132"/>
      <c r="C42" s="132"/>
      <c r="D42" s="132"/>
      <c r="E42" s="132"/>
      <c r="F42" s="132"/>
      <c r="G42" s="132"/>
      <c r="H42" s="132"/>
    </row>
    <row r="43" spans="1:256" x14ac:dyDescent="0.2">
      <c r="A43" s="125" t="s">
        <v>2</v>
      </c>
      <c r="B43" s="125"/>
      <c r="C43" s="125"/>
      <c r="D43" s="125"/>
      <c r="E43" s="125"/>
      <c r="F43" s="125"/>
      <c r="G43" s="125"/>
      <c r="H43" s="125"/>
    </row>
    <row r="44" spans="1:256" x14ac:dyDescent="0.2">
      <c r="A44" s="127" t="s">
        <v>200</v>
      </c>
      <c r="B44" s="128"/>
      <c r="C44" s="128"/>
      <c r="D44" s="128"/>
      <c r="E44" s="128"/>
      <c r="F44" s="128"/>
      <c r="G44" s="128"/>
      <c r="H44" s="129"/>
    </row>
    <row r="45" spans="1:256" ht="22.5" x14ac:dyDescent="0.2">
      <c r="A45" s="2" t="s">
        <v>4</v>
      </c>
      <c r="B45" s="3" t="s">
        <v>5</v>
      </c>
      <c r="C45" s="4" t="s">
        <v>6</v>
      </c>
      <c r="D45" s="4" t="s">
        <v>7</v>
      </c>
      <c r="E45" s="4" t="s">
        <v>8</v>
      </c>
      <c r="F45" s="5" t="s">
        <v>9</v>
      </c>
      <c r="G45" s="6" t="s">
        <v>10</v>
      </c>
      <c r="H45" s="4" t="s">
        <v>11</v>
      </c>
    </row>
    <row r="46" spans="1:256" x14ac:dyDescent="0.2">
      <c r="A46" s="7" t="s">
        <v>135</v>
      </c>
      <c r="B46" s="46">
        <v>100</v>
      </c>
      <c r="C46" s="13">
        <v>18.5</v>
      </c>
      <c r="D46" s="13">
        <v>17.7</v>
      </c>
      <c r="E46" s="13">
        <v>23.5</v>
      </c>
      <c r="F46" s="13">
        <v>287.7</v>
      </c>
      <c r="G46" s="94" t="s">
        <v>136</v>
      </c>
      <c r="H46" s="95" t="s">
        <v>137</v>
      </c>
    </row>
    <row r="47" spans="1:256" x14ac:dyDescent="0.2">
      <c r="A47" s="12" t="s">
        <v>90</v>
      </c>
      <c r="B47" s="59">
        <v>180</v>
      </c>
      <c r="C47" s="59">
        <v>10.32</v>
      </c>
      <c r="D47" s="59">
        <v>7.31</v>
      </c>
      <c r="E47" s="59">
        <v>46.37</v>
      </c>
      <c r="F47" s="59">
        <v>292.5</v>
      </c>
      <c r="G47" s="14" t="s">
        <v>91</v>
      </c>
      <c r="H47" s="27" t="s">
        <v>92</v>
      </c>
    </row>
    <row r="48" spans="1:256" x14ac:dyDescent="0.2">
      <c r="A48" s="25" t="s">
        <v>60</v>
      </c>
      <c r="B48" s="59">
        <v>215</v>
      </c>
      <c r="C48" s="59">
        <v>7.0000000000000007E-2</v>
      </c>
      <c r="D48" s="59">
        <v>0.02</v>
      </c>
      <c r="E48" s="59">
        <v>15</v>
      </c>
      <c r="F48" s="59">
        <v>60</v>
      </c>
      <c r="G48" s="14" t="s">
        <v>61</v>
      </c>
      <c r="H48" s="27" t="s">
        <v>62</v>
      </c>
    </row>
    <row r="49" spans="1:256" x14ac:dyDescent="0.2">
      <c r="A49" s="34" t="s">
        <v>33</v>
      </c>
      <c r="B49" s="2">
        <f>SUM(B46:B48)</f>
        <v>495</v>
      </c>
      <c r="C49" s="35">
        <f>SUM(C46:C48)</f>
        <v>28.89</v>
      </c>
      <c r="D49" s="35">
        <f>SUM(D46:D48)</f>
        <v>25.029999999999998</v>
      </c>
      <c r="E49" s="35">
        <f>SUM(E46:E48)</f>
        <v>84.87</v>
      </c>
      <c r="F49" s="35">
        <f>SUM(F46:F48)</f>
        <v>640.20000000000005</v>
      </c>
      <c r="G49" s="35"/>
      <c r="H49" s="35"/>
    </row>
    <row r="50" spans="1:256" x14ac:dyDescent="0.2">
      <c r="A50" s="125" t="s">
        <v>42</v>
      </c>
      <c r="B50" s="125"/>
      <c r="C50" s="125"/>
      <c r="D50" s="125"/>
      <c r="E50" s="125"/>
      <c r="F50" s="125"/>
      <c r="G50" s="125"/>
      <c r="H50" s="125"/>
    </row>
    <row r="51" spans="1:256" x14ac:dyDescent="0.2">
      <c r="A51" s="127" t="s">
        <v>211</v>
      </c>
      <c r="B51" s="128"/>
      <c r="C51" s="128"/>
      <c r="D51" s="128"/>
      <c r="E51" s="128"/>
      <c r="F51" s="128"/>
      <c r="G51" s="128"/>
      <c r="H51" s="129"/>
    </row>
    <row r="52" spans="1:256" ht="22.5" x14ac:dyDescent="0.2">
      <c r="A52" s="2" t="s">
        <v>4</v>
      </c>
      <c r="B52" s="3" t="s">
        <v>5</v>
      </c>
      <c r="C52" s="4" t="s">
        <v>6</v>
      </c>
      <c r="D52" s="4" t="s">
        <v>7</v>
      </c>
      <c r="E52" s="4" t="s">
        <v>8</v>
      </c>
      <c r="F52" s="5" t="s">
        <v>9</v>
      </c>
      <c r="G52" s="6" t="s">
        <v>10</v>
      </c>
      <c r="H52" s="4" t="s">
        <v>11</v>
      </c>
    </row>
    <row r="53" spans="1:256" x14ac:dyDescent="0.2">
      <c r="A53" s="118" t="s">
        <v>201</v>
      </c>
      <c r="B53" s="107">
        <v>220</v>
      </c>
      <c r="C53" s="50">
        <v>14.88</v>
      </c>
      <c r="D53" s="50">
        <v>17.510000000000002</v>
      </c>
      <c r="E53" s="50">
        <v>37.520000000000003</v>
      </c>
      <c r="F53" s="50">
        <v>367.84</v>
      </c>
      <c r="G53" s="119" t="s">
        <v>202</v>
      </c>
      <c r="H53" s="118" t="s">
        <v>203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24"/>
    </row>
    <row r="54" spans="1:256" x14ac:dyDescent="0.2">
      <c r="A54" s="25" t="s">
        <v>60</v>
      </c>
      <c r="B54" s="59">
        <v>215</v>
      </c>
      <c r="C54" s="59">
        <v>7.0000000000000007E-2</v>
      </c>
      <c r="D54" s="59">
        <v>0.02</v>
      </c>
      <c r="E54" s="59">
        <v>15</v>
      </c>
      <c r="F54" s="59">
        <v>60</v>
      </c>
      <c r="G54" s="14" t="s">
        <v>61</v>
      </c>
      <c r="H54" s="27" t="s">
        <v>62</v>
      </c>
    </row>
    <row r="55" spans="1:256" x14ac:dyDescent="0.2">
      <c r="A55" s="34" t="s">
        <v>33</v>
      </c>
      <c r="B55" s="2">
        <f>SUM(B53:B54)</f>
        <v>435</v>
      </c>
      <c r="C55" s="66">
        <f>SUM(C53:C54)</f>
        <v>14.950000000000001</v>
      </c>
      <c r="D55" s="66">
        <f>SUM(D53:D54)</f>
        <v>17.53</v>
      </c>
      <c r="E55" s="66">
        <f>SUM(E53:E54)</f>
        <v>52.52</v>
      </c>
      <c r="F55" s="66">
        <f>SUM(F53:F54)</f>
        <v>427.84</v>
      </c>
      <c r="G55" s="66"/>
      <c r="H55" s="66"/>
    </row>
    <row r="56" spans="1:256" x14ac:dyDescent="0.2">
      <c r="A56" s="125" t="s">
        <v>66</v>
      </c>
      <c r="B56" s="125"/>
      <c r="C56" s="125"/>
      <c r="D56" s="125"/>
      <c r="E56" s="125"/>
      <c r="F56" s="125"/>
      <c r="G56" s="125"/>
      <c r="H56" s="125"/>
    </row>
    <row r="57" spans="1:256" x14ac:dyDescent="0.2">
      <c r="A57" s="127" t="s">
        <v>200</v>
      </c>
      <c r="B57" s="128"/>
      <c r="C57" s="128"/>
      <c r="D57" s="128"/>
      <c r="E57" s="128"/>
      <c r="F57" s="128"/>
      <c r="G57" s="128"/>
      <c r="H57" s="129"/>
    </row>
    <row r="58" spans="1:256" ht="22.5" x14ac:dyDescent="0.2">
      <c r="A58" s="2" t="s">
        <v>4</v>
      </c>
      <c r="B58" s="3" t="s">
        <v>5</v>
      </c>
      <c r="C58" s="4" t="s">
        <v>6</v>
      </c>
      <c r="D58" s="4" t="s">
        <v>7</v>
      </c>
      <c r="E58" s="4" t="s">
        <v>8</v>
      </c>
      <c r="F58" s="5" t="s">
        <v>9</v>
      </c>
      <c r="G58" s="6" t="s">
        <v>10</v>
      </c>
      <c r="H58" s="4" t="s">
        <v>11</v>
      </c>
    </row>
    <row r="59" spans="1:256" s="81" customFormat="1" ht="13.5" customHeight="1" x14ac:dyDescent="0.2">
      <c r="A59" s="51" t="s">
        <v>147</v>
      </c>
      <c r="B59" s="50">
        <v>100</v>
      </c>
      <c r="C59" s="123">
        <v>16.309999999999999</v>
      </c>
      <c r="D59" s="123">
        <v>9.5399999999999991</v>
      </c>
      <c r="E59" s="123">
        <v>12.3</v>
      </c>
      <c r="F59" s="123">
        <v>200.8</v>
      </c>
      <c r="G59" s="124" t="s">
        <v>148</v>
      </c>
      <c r="H59" s="118" t="s">
        <v>149</v>
      </c>
    </row>
    <row r="60" spans="1:256" x14ac:dyDescent="0.2">
      <c r="A60" s="25" t="s">
        <v>107</v>
      </c>
      <c r="B60" s="59">
        <v>180</v>
      </c>
      <c r="C60" s="59">
        <v>3.68</v>
      </c>
      <c r="D60" s="59">
        <v>5.76</v>
      </c>
      <c r="E60" s="59">
        <v>24.53</v>
      </c>
      <c r="F60" s="59">
        <v>164.7</v>
      </c>
      <c r="G60" s="40" t="s">
        <v>108</v>
      </c>
      <c r="H60" s="74" t="s">
        <v>109</v>
      </c>
    </row>
    <row r="61" spans="1:256" x14ac:dyDescent="0.2">
      <c r="A61" s="25" t="s">
        <v>60</v>
      </c>
      <c r="B61" s="59">
        <v>215</v>
      </c>
      <c r="C61" s="59">
        <v>7.0000000000000007E-2</v>
      </c>
      <c r="D61" s="59">
        <v>0.02</v>
      </c>
      <c r="E61" s="59">
        <v>15</v>
      </c>
      <c r="F61" s="59">
        <v>60</v>
      </c>
      <c r="G61" s="14" t="s">
        <v>61</v>
      </c>
      <c r="H61" s="27" t="s">
        <v>62</v>
      </c>
    </row>
    <row r="62" spans="1:256" x14ac:dyDescent="0.2">
      <c r="A62" s="34" t="s">
        <v>33</v>
      </c>
      <c r="B62" s="2">
        <f>SUM(B59:B61)</f>
        <v>495</v>
      </c>
      <c r="C62" s="66">
        <f>SUM(C59:C61)</f>
        <v>20.059999999999999</v>
      </c>
      <c r="D62" s="66">
        <f>SUM(D59:D61)</f>
        <v>15.319999999999999</v>
      </c>
      <c r="E62" s="67">
        <f>SUM(E59:E61)</f>
        <v>51.83</v>
      </c>
      <c r="F62" s="66">
        <f>SUM(F59:F61)</f>
        <v>425.5</v>
      </c>
      <c r="G62" s="66"/>
      <c r="H62" s="66"/>
    </row>
    <row r="63" spans="1:256" x14ac:dyDescent="0.2">
      <c r="A63" s="125" t="s">
        <v>84</v>
      </c>
      <c r="B63" s="125"/>
      <c r="C63" s="125"/>
      <c r="D63" s="125"/>
      <c r="E63" s="125"/>
      <c r="F63" s="125"/>
      <c r="G63" s="125"/>
      <c r="H63" s="125"/>
    </row>
    <row r="64" spans="1:256" x14ac:dyDescent="0.2">
      <c r="A64" s="127" t="s">
        <v>200</v>
      </c>
      <c r="B64" s="128"/>
      <c r="C64" s="128"/>
      <c r="D64" s="128"/>
      <c r="E64" s="128"/>
      <c r="F64" s="128"/>
      <c r="G64" s="128"/>
      <c r="H64" s="129"/>
    </row>
    <row r="65" spans="1:256" ht="22.5" x14ac:dyDescent="0.2">
      <c r="A65" s="2" t="s">
        <v>4</v>
      </c>
      <c r="B65" s="3" t="s">
        <v>5</v>
      </c>
      <c r="C65" s="4" t="s">
        <v>6</v>
      </c>
      <c r="D65" s="4" t="s">
        <v>7</v>
      </c>
      <c r="E65" s="4" t="s">
        <v>8</v>
      </c>
      <c r="F65" s="5" t="s">
        <v>9</v>
      </c>
      <c r="G65" s="6" t="s">
        <v>10</v>
      </c>
      <c r="H65" s="4" t="s">
        <v>11</v>
      </c>
    </row>
    <row r="66" spans="1:256" x14ac:dyDescent="0.2">
      <c r="A66" s="12" t="s">
        <v>207</v>
      </c>
      <c r="B66" s="46">
        <v>100</v>
      </c>
      <c r="C66" s="13">
        <v>16.309999999999999</v>
      </c>
      <c r="D66" s="13">
        <v>9.5399999999999991</v>
      </c>
      <c r="E66" s="13">
        <v>12.3</v>
      </c>
      <c r="F66" s="13">
        <v>200.8</v>
      </c>
      <c r="G66" s="73" t="s">
        <v>208</v>
      </c>
      <c r="H66" s="27" t="s">
        <v>209</v>
      </c>
    </row>
    <row r="67" spans="1:256" ht="24" x14ac:dyDescent="0.2">
      <c r="A67" s="15" t="s">
        <v>124</v>
      </c>
      <c r="B67" s="31">
        <v>180</v>
      </c>
      <c r="C67" s="60">
        <v>4.38</v>
      </c>
      <c r="D67" s="60">
        <v>6.44</v>
      </c>
      <c r="E67" s="60">
        <v>44.02</v>
      </c>
      <c r="F67" s="60">
        <v>251.64</v>
      </c>
      <c r="G67" s="104" t="s">
        <v>50</v>
      </c>
      <c r="H67" s="105" t="s">
        <v>51</v>
      </c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6"/>
      <c r="DI67" s="106"/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06"/>
      <c r="DW67" s="106"/>
      <c r="DX67" s="106"/>
      <c r="DY67" s="106"/>
      <c r="DZ67" s="106"/>
      <c r="EA67" s="106"/>
      <c r="EB67" s="106"/>
      <c r="EC67" s="106"/>
      <c r="ED67" s="106"/>
      <c r="EE67" s="106"/>
      <c r="EF67" s="106"/>
      <c r="EG67" s="106"/>
      <c r="EH67" s="106"/>
      <c r="EI67" s="106"/>
      <c r="EJ67" s="106"/>
      <c r="EK67" s="106"/>
      <c r="EL67" s="106"/>
      <c r="EM67" s="106"/>
      <c r="EN67" s="106"/>
      <c r="EO67" s="106"/>
      <c r="EP67" s="106"/>
      <c r="EQ67" s="106"/>
      <c r="ER67" s="106"/>
      <c r="ES67" s="106"/>
      <c r="ET67" s="106"/>
      <c r="EU67" s="106"/>
      <c r="EV67" s="106"/>
      <c r="EW67" s="106"/>
      <c r="EX67" s="106"/>
      <c r="EY67" s="106"/>
      <c r="EZ67" s="106"/>
      <c r="FA67" s="106"/>
      <c r="FB67" s="106"/>
      <c r="FC67" s="106"/>
      <c r="FD67" s="106"/>
      <c r="FE67" s="106"/>
      <c r="FF67" s="106"/>
      <c r="FG67" s="106"/>
      <c r="FH67" s="106"/>
      <c r="FI67" s="106"/>
      <c r="FJ67" s="106"/>
      <c r="FK67" s="106"/>
      <c r="FL67" s="106"/>
      <c r="FM67" s="106"/>
      <c r="FN67" s="106"/>
      <c r="FO67" s="106"/>
      <c r="FP67" s="106"/>
      <c r="FQ67" s="106"/>
      <c r="FR67" s="106"/>
      <c r="FS67" s="106"/>
      <c r="FT67" s="106"/>
      <c r="FU67" s="106"/>
      <c r="FV67" s="106"/>
      <c r="FW67" s="106"/>
      <c r="FX67" s="106"/>
      <c r="FY67" s="106"/>
      <c r="FZ67" s="106"/>
      <c r="GA67" s="106"/>
      <c r="GB67" s="106"/>
      <c r="GC67" s="106"/>
      <c r="GD67" s="106"/>
      <c r="GE67" s="106"/>
      <c r="GF67" s="106"/>
      <c r="GG67" s="106"/>
      <c r="GH67" s="106"/>
      <c r="GI67" s="106"/>
      <c r="GJ67" s="106"/>
      <c r="GK67" s="106"/>
      <c r="GL67" s="106"/>
      <c r="GM67" s="106"/>
      <c r="GN67" s="106"/>
      <c r="GO67" s="106"/>
      <c r="GP67" s="106"/>
      <c r="GQ67" s="106"/>
      <c r="GR67" s="106"/>
      <c r="GS67" s="106"/>
      <c r="GT67" s="106"/>
      <c r="GU67" s="106"/>
      <c r="GV67" s="106"/>
      <c r="GW67" s="106"/>
      <c r="GX67" s="106"/>
      <c r="GY67" s="106"/>
      <c r="GZ67" s="106"/>
      <c r="HA67" s="106"/>
      <c r="HB67" s="106"/>
      <c r="HC67" s="106"/>
      <c r="HD67" s="106"/>
      <c r="HE67" s="106"/>
      <c r="HF67" s="106"/>
      <c r="HG67" s="106"/>
      <c r="HH67" s="106"/>
      <c r="HI67" s="106"/>
      <c r="HJ67" s="106"/>
      <c r="HK67" s="106"/>
      <c r="HL67" s="106"/>
      <c r="HM67" s="106"/>
      <c r="HN67" s="106"/>
      <c r="HO67" s="106"/>
      <c r="HP67" s="106"/>
      <c r="HQ67" s="106"/>
      <c r="HR67" s="106"/>
      <c r="HS67" s="106"/>
      <c r="HT67" s="106"/>
      <c r="HU67" s="106"/>
      <c r="HV67" s="106"/>
      <c r="HW67" s="106"/>
      <c r="HX67" s="106"/>
      <c r="HY67" s="106"/>
      <c r="HZ67" s="106"/>
      <c r="IA67" s="106"/>
      <c r="IB67" s="106"/>
      <c r="IC67" s="106"/>
      <c r="ID67" s="106"/>
      <c r="IE67" s="106"/>
      <c r="IF67" s="106"/>
      <c r="IG67" s="106"/>
      <c r="IH67" s="106"/>
      <c r="II67" s="106"/>
      <c r="IJ67" s="106"/>
      <c r="IK67" s="106"/>
      <c r="IL67" s="106"/>
      <c r="IM67" s="106"/>
      <c r="IN67" s="106"/>
      <c r="IO67" s="106"/>
      <c r="IP67" s="106"/>
      <c r="IQ67" s="106"/>
      <c r="IR67" s="106"/>
      <c r="IS67" s="106"/>
      <c r="IT67" s="106"/>
      <c r="IU67" s="106"/>
      <c r="IV67" s="106"/>
    </row>
    <row r="68" spans="1:256" x14ac:dyDescent="0.2">
      <c r="A68" s="25" t="s">
        <v>60</v>
      </c>
      <c r="B68" s="59">
        <v>215</v>
      </c>
      <c r="C68" s="59">
        <v>7.0000000000000007E-2</v>
      </c>
      <c r="D68" s="59">
        <v>0.02</v>
      </c>
      <c r="E68" s="59">
        <v>15</v>
      </c>
      <c r="F68" s="59">
        <v>60</v>
      </c>
      <c r="G68" s="14" t="s">
        <v>61</v>
      </c>
      <c r="H68" s="27" t="s">
        <v>62</v>
      </c>
    </row>
    <row r="69" spans="1:256" x14ac:dyDescent="0.2">
      <c r="A69" s="34" t="s">
        <v>33</v>
      </c>
      <c r="B69" s="2">
        <f>SUM(B66:B68)</f>
        <v>495</v>
      </c>
      <c r="C69" s="35">
        <f>SUM(C66:C68)</f>
        <v>20.759999999999998</v>
      </c>
      <c r="D69" s="35">
        <f>SUM(D66:D68)</f>
        <v>16</v>
      </c>
      <c r="E69" s="2">
        <f>SUM(E66:E68)</f>
        <v>71.320000000000007</v>
      </c>
      <c r="F69" s="35">
        <f>SUM(F66:F68)</f>
        <v>512.44000000000005</v>
      </c>
      <c r="G69" s="35"/>
      <c r="H69" s="35"/>
    </row>
    <row r="70" spans="1:256" x14ac:dyDescent="0.2">
      <c r="A70" s="125" t="s">
        <v>100</v>
      </c>
      <c r="B70" s="125"/>
      <c r="C70" s="125"/>
      <c r="D70" s="125"/>
      <c r="E70" s="125"/>
      <c r="F70" s="125"/>
      <c r="G70" s="125"/>
      <c r="H70" s="125"/>
    </row>
    <row r="71" spans="1:256" x14ac:dyDescent="0.2">
      <c r="A71" s="127" t="s">
        <v>200</v>
      </c>
      <c r="B71" s="128"/>
      <c r="C71" s="128"/>
      <c r="D71" s="128"/>
      <c r="E71" s="128"/>
      <c r="F71" s="128"/>
      <c r="G71" s="128"/>
      <c r="H71" s="129"/>
    </row>
    <row r="72" spans="1:256" ht="22.5" x14ac:dyDescent="0.2">
      <c r="A72" s="2" t="s">
        <v>4</v>
      </c>
      <c r="B72" s="3" t="s">
        <v>5</v>
      </c>
      <c r="C72" s="4" t="s">
        <v>6</v>
      </c>
      <c r="D72" s="4" t="s">
        <v>7</v>
      </c>
      <c r="E72" s="4" t="s">
        <v>8</v>
      </c>
      <c r="F72" s="5" t="s">
        <v>9</v>
      </c>
      <c r="G72" s="6" t="s">
        <v>10</v>
      </c>
      <c r="H72" s="4" t="s">
        <v>11</v>
      </c>
    </row>
    <row r="73" spans="1:256" x14ac:dyDescent="0.2">
      <c r="A73" s="118" t="s">
        <v>201</v>
      </c>
      <c r="B73" s="107">
        <v>220</v>
      </c>
      <c r="C73" s="50">
        <v>14.88</v>
      </c>
      <c r="D73" s="50">
        <v>17.510000000000002</v>
      </c>
      <c r="E73" s="50">
        <v>37.520000000000003</v>
      </c>
      <c r="F73" s="50">
        <v>367.84</v>
      </c>
      <c r="G73" s="119" t="s">
        <v>202</v>
      </c>
      <c r="H73" s="118" t="s">
        <v>203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24"/>
    </row>
    <row r="74" spans="1:256" x14ac:dyDescent="0.2">
      <c r="A74" s="25" t="s">
        <v>60</v>
      </c>
      <c r="B74" s="59">
        <v>215</v>
      </c>
      <c r="C74" s="59">
        <v>7.0000000000000007E-2</v>
      </c>
      <c r="D74" s="59">
        <v>0.02</v>
      </c>
      <c r="E74" s="59">
        <v>15</v>
      </c>
      <c r="F74" s="59">
        <v>60</v>
      </c>
      <c r="G74" s="14" t="s">
        <v>61</v>
      </c>
      <c r="H74" s="27" t="s">
        <v>62</v>
      </c>
    </row>
    <row r="75" spans="1:256" x14ac:dyDescent="0.2">
      <c r="A75" s="34" t="s">
        <v>33</v>
      </c>
      <c r="B75" s="2">
        <f>SUM(B73:B74)</f>
        <v>435</v>
      </c>
      <c r="C75" s="35">
        <f>SUM(C73:C74)</f>
        <v>14.950000000000001</v>
      </c>
      <c r="D75" s="35">
        <f>SUM(D73:D74)</f>
        <v>17.53</v>
      </c>
      <c r="E75" s="2">
        <f>SUM(E73:E74)</f>
        <v>52.52</v>
      </c>
      <c r="F75" s="35">
        <f>SUM(F73:F74)</f>
        <v>427.84</v>
      </c>
      <c r="G75" s="35"/>
      <c r="H75" s="35"/>
    </row>
    <row r="76" spans="1:256" x14ac:dyDescent="0.2">
      <c r="A76" s="125" t="s">
        <v>117</v>
      </c>
      <c r="B76" s="125"/>
      <c r="C76" s="125"/>
      <c r="D76" s="125"/>
      <c r="E76" s="125"/>
      <c r="F76" s="125"/>
      <c r="G76" s="125"/>
      <c r="H76" s="125"/>
    </row>
    <row r="77" spans="1:256" x14ac:dyDescent="0.2">
      <c r="A77" s="127" t="s">
        <v>200</v>
      </c>
      <c r="B77" s="128"/>
      <c r="C77" s="128"/>
      <c r="D77" s="128"/>
      <c r="E77" s="128"/>
      <c r="F77" s="128"/>
      <c r="G77" s="128"/>
      <c r="H77" s="129"/>
    </row>
    <row r="78" spans="1:256" ht="22.5" x14ac:dyDescent="0.2">
      <c r="A78" s="2" t="s">
        <v>4</v>
      </c>
      <c r="B78" s="3" t="s">
        <v>5</v>
      </c>
      <c r="C78" s="4" t="s">
        <v>6</v>
      </c>
      <c r="D78" s="4" t="s">
        <v>7</v>
      </c>
      <c r="E78" s="4" t="s">
        <v>8</v>
      </c>
      <c r="F78" s="5" t="s">
        <v>9</v>
      </c>
      <c r="G78" s="6" t="s">
        <v>10</v>
      </c>
      <c r="H78" s="4" t="s">
        <v>11</v>
      </c>
    </row>
    <row r="79" spans="1:256" x14ac:dyDescent="0.2">
      <c r="A79" s="120" t="s">
        <v>204</v>
      </c>
      <c r="B79" s="107">
        <v>100</v>
      </c>
      <c r="C79" s="99">
        <v>16.32</v>
      </c>
      <c r="D79" s="99">
        <v>12.3</v>
      </c>
      <c r="E79" s="99">
        <v>14.38</v>
      </c>
      <c r="F79" s="99">
        <v>242.41</v>
      </c>
      <c r="G79" s="121" t="s">
        <v>205</v>
      </c>
      <c r="H79" s="51" t="s">
        <v>206</v>
      </c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/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/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81"/>
      <c r="IG79" s="81"/>
      <c r="IH79" s="81"/>
      <c r="II79" s="81"/>
      <c r="IJ79" s="81"/>
      <c r="IK79" s="81"/>
      <c r="IL79" s="81"/>
      <c r="IM79" s="81"/>
      <c r="IN79" s="81"/>
      <c r="IO79" s="81"/>
      <c r="IP79" s="81"/>
      <c r="IQ79" s="81"/>
      <c r="IR79" s="81"/>
      <c r="IS79" s="81"/>
      <c r="IT79" s="81"/>
      <c r="IU79" s="81"/>
      <c r="IV79" s="81"/>
    </row>
    <row r="80" spans="1:256" x14ac:dyDescent="0.2">
      <c r="A80" s="12" t="s">
        <v>175</v>
      </c>
      <c r="B80" s="13">
        <v>180</v>
      </c>
      <c r="C80" s="13">
        <v>3.4</v>
      </c>
      <c r="D80" s="13">
        <v>5.2</v>
      </c>
      <c r="E80" s="13">
        <v>27.6</v>
      </c>
      <c r="F80" s="13">
        <v>170.8</v>
      </c>
      <c r="G80" s="10" t="s">
        <v>176</v>
      </c>
      <c r="H80" s="27" t="s">
        <v>177</v>
      </c>
    </row>
    <row r="81" spans="1:255" x14ac:dyDescent="0.2">
      <c r="A81" s="25" t="s">
        <v>60</v>
      </c>
      <c r="B81" s="59">
        <v>215</v>
      </c>
      <c r="C81" s="59">
        <v>7.0000000000000007E-2</v>
      </c>
      <c r="D81" s="59">
        <v>0.02</v>
      </c>
      <c r="E81" s="59">
        <v>15</v>
      </c>
      <c r="F81" s="59">
        <v>60</v>
      </c>
      <c r="G81" s="14" t="s">
        <v>61</v>
      </c>
      <c r="H81" s="27" t="s">
        <v>62</v>
      </c>
    </row>
    <row r="82" spans="1:255" x14ac:dyDescent="0.2">
      <c r="A82" s="34" t="s">
        <v>33</v>
      </c>
      <c r="B82" s="2">
        <f>SUM(B79:B81)</f>
        <v>495</v>
      </c>
      <c r="C82" s="35">
        <f>SUM(C79:C81)</f>
        <v>19.79</v>
      </c>
      <c r="D82" s="35">
        <f>SUM(D79:D81)</f>
        <v>17.52</v>
      </c>
      <c r="E82" s="2">
        <f>SUM(E79:E81)</f>
        <v>56.980000000000004</v>
      </c>
      <c r="F82" s="35">
        <f>SUM(F79:F81)</f>
        <v>473.21000000000004</v>
      </c>
      <c r="G82" s="35"/>
      <c r="H82" s="35"/>
    </row>
    <row r="84" spans="1:255" x14ac:dyDescent="0.2">
      <c r="B84" s="48"/>
      <c r="C84" s="48"/>
      <c r="D84" s="48"/>
      <c r="E84" s="48"/>
      <c r="F84" s="48"/>
      <c r="G84" s="113"/>
      <c r="H84" s="2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  <c r="BH84" s="114"/>
      <c r="BI84" s="114"/>
      <c r="BJ84" s="114"/>
      <c r="BK84" s="114"/>
      <c r="BL84" s="114"/>
      <c r="BM84" s="114"/>
      <c r="BN84" s="114"/>
      <c r="BO84" s="114"/>
      <c r="BP84" s="114"/>
      <c r="BQ84" s="114"/>
      <c r="BR84" s="114"/>
      <c r="BS84" s="114"/>
      <c r="BT84" s="114"/>
      <c r="BU84" s="114"/>
      <c r="BV84" s="114"/>
      <c r="BW84" s="114"/>
      <c r="BX84" s="114"/>
      <c r="BY84" s="114"/>
      <c r="BZ84" s="114"/>
      <c r="CA84" s="114"/>
      <c r="CB84" s="114"/>
      <c r="CC84" s="114"/>
      <c r="CD84" s="114"/>
      <c r="CE84" s="114"/>
      <c r="CF84" s="114"/>
      <c r="CG84" s="114"/>
      <c r="CH84" s="114"/>
      <c r="CI84" s="114"/>
      <c r="CJ84" s="114"/>
      <c r="CK84" s="114"/>
      <c r="CL84" s="114"/>
      <c r="CM84" s="114"/>
      <c r="CN84" s="114"/>
      <c r="CO84" s="114"/>
      <c r="CP84" s="114"/>
      <c r="CQ84" s="114"/>
      <c r="CR84" s="114"/>
      <c r="CS84" s="114"/>
      <c r="CT84" s="114"/>
      <c r="CU84" s="114"/>
      <c r="CV84" s="114"/>
      <c r="CW84" s="114"/>
      <c r="CX84" s="114"/>
      <c r="CY84" s="114"/>
      <c r="CZ84" s="114"/>
      <c r="DA84" s="114"/>
      <c r="DB84" s="114"/>
      <c r="DC84" s="114"/>
      <c r="DD84" s="114"/>
      <c r="DE84" s="114"/>
      <c r="DF84" s="114"/>
      <c r="DG84" s="114"/>
      <c r="DH84" s="114"/>
      <c r="DI84" s="114"/>
      <c r="DJ84" s="114"/>
      <c r="DK84" s="114"/>
      <c r="DL84" s="114"/>
      <c r="DM84" s="114"/>
      <c r="DN84" s="114"/>
      <c r="DO84" s="114"/>
      <c r="DP84" s="114"/>
      <c r="DQ84" s="114"/>
      <c r="DR84" s="114"/>
      <c r="DS84" s="114"/>
      <c r="DT84" s="114"/>
      <c r="DU84" s="114"/>
      <c r="DV84" s="114"/>
      <c r="DW84" s="114"/>
      <c r="DX84" s="114"/>
      <c r="DY84" s="114"/>
      <c r="DZ84" s="114"/>
      <c r="EA84" s="114"/>
      <c r="EB84" s="114"/>
      <c r="EC84" s="114"/>
      <c r="ED84" s="114"/>
      <c r="EE84" s="114"/>
      <c r="EF84" s="114"/>
      <c r="EG84" s="114"/>
      <c r="EH84" s="114"/>
      <c r="EI84" s="114"/>
      <c r="EJ84" s="114"/>
      <c r="EK84" s="114"/>
      <c r="EL84" s="114"/>
      <c r="EM84" s="114"/>
      <c r="EN84" s="114"/>
      <c r="EO84" s="114"/>
      <c r="EP84" s="114"/>
      <c r="EQ84" s="114"/>
      <c r="ER84" s="114"/>
      <c r="ES84" s="114"/>
      <c r="ET84" s="114"/>
      <c r="EU84" s="114"/>
      <c r="EV84" s="114"/>
      <c r="EW84" s="114"/>
      <c r="EX84" s="114"/>
      <c r="EY84" s="114"/>
      <c r="EZ84" s="114"/>
      <c r="FA84" s="114"/>
      <c r="FB84" s="114"/>
      <c r="FC84" s="114"/>
      <c r="FD84" s="114"/>
      <c r="FE84" s="114"/>
      <c r="FF84" s="114"/>
      <c r="FG84" s="114"/>
      <c r="FH84" s="114"/>
      <c r="FI84" s="114"/>
      <c r="FJ84" s="114"/>
      <c r="FK84" s="114"/>
      <c r="FL84" s="114"/>
      <c r="FM84" s="114"/>
      <c r="FN84" s="114"/>
      <c r="FO84" s="114"/>
      <c r="FP84" s="114"/>
      <c r="FQ84" s="114"/>
      <c r="FR84" s="114"/>
      <c r="FS84" s="114"/>
      <c r="FT84" s="114"/>
      <c r="FU84" s="114"/>
      <c r="FV84" s="114"/>
      <c r="FW84" s="114"/>
      <c r="FX84" s="114"/>
      <c r="FY84" s="114"/>
      <c r="FZ84" s="114"/>
      <c r="GA84" s="114"/>
      <c r="GB84" s="114"/>
      <c r="GC84" s="114"/>
      <c r="GD84" s="114"/>
      <c r="GE84" s="114"/>
      <c r="GF84" s="114"/>
      <c r="GG84" s="114"/>
      <c r="GH84" s="114"/>
      <c r="GI84" s="114"/>
      <c r="GJ84" s="114"/>
      <c r="GK84" s="114"/>
      <c r="GL84" s="114"/>
      <c r="GM84" s="114"/>
      <c r="GN84" s="114"/>
      <c r="GO84" s="114"/>
      <c r="GP84" s="114"/>
      <c r="GQ84" s="114"/>
      <c r="GR84" s="114"/>
      <c r="GS84" s="114"/>
      <c r="GT84" s="114"/>
      <c r="GU84" s="114"/>
      <c r="GV84" s="114"/>
      <c r="GW84" s="114"/>
      <c r="GX84" s="114"/>
      <c r="GY84" s="114"/>
      <c r="GZ84" s="114"/>
      <c r="HA84" s="114"/>
      <c r="HB84" s="114"/>
      <c r="HC84" s="114"/>
      <c r="HD84" s="114"/>
      <c r="HE84" s="114"/>
      <c r="HF84" s="114"/>
      <c r="HG84" s="114"/>
      <c r="HH84" s="114"/>
      <c r="HI84" s="114"/>
      <c r="HJ84" s="114"/>
      <c r="HK84" s="114"/>
      <c r="HL84" s="114"/>
      <c r="HM84" s="114"/>
      <c r="HN84" s="114"/>
      <c r="HO84" s="114"/>
      <c r="HP84" s="114"/>
      <c r="HQ84" s="114"/>
      <c r="HR84" s="114"/>
      <c r="HS84" s="114"/>
      <c r="HT84" s="114"/>
      <c r="HU84" s="114"/>
      <c r="HV84" s="114"/>
      <c r="HW84" s="114"/>
      <c r="HX84" s="114"/>
      <c r="HY84" s="114"/>
      <c r="HZ84" s="114"/>
      <c r="IA84" s="114"/>
      <c r="IB84" s="114"/>
      <c r="IC84" s="114"/>
      <c r="ID84" s="114"/>
      <c r="IE84" s="114"/>
      <c r="IF84" s="114"/>
      <c r="IG84" s="114"/>
      <c r="IH84" s="114"/>
      <c r="II84" s="114"/>
      <c r="IJ84" s="114"/>
      <c r="IK84" s="114"/>
      <c r="IL84" s="114"/>
      <c r="IM84" s="114"/>
      <c r="IN84" s="114"/>
      <c r="IO84" s="114"/>
      <c r="IP84" s="114"/>
      <c r="IQ84" s="114"/>
      <c r="IR84" s="114"/>
      <c r="IS84" s="114"/>
      <c r="IT84" s="114"/>
      <c r="IU84" s="114"/>
    </row>
  </sheetData>
  <mergeCells count="26">
    <mergeCell ref="A15:H15"/>
    <mergeCell ref="A1:H1"/>
    <mergeCell ref="A2:H2"/>
    <mergeCell ref="A3:H3"/>
    <mergeCell ref="A8:H8"/>
    <mergeCell ref="A9:H9"/>
    <mergeCell ref="A51:H51"/>
    <mergeCell ref="A16:H16"/>
    <mergeCell ref="A22:H22"/>
    <mergeCell ref="A23:H23"/>
    <mergeCell ref="A29:H29"/>
    <mergeCell ref="A30:H30"/>
    <mergeCell ref="A35:H35"/>
    <mergeCell ref="A36:H36"/>
    <mergeCell ref="A42:H42"/>
    <mergeCell ref="A43:H43"/>
    <mergeCell ref="A44:H44"/>
    <mergeCell ref="A50:H50"/>
    <mergeCell ref="A76:H76"/>
    <mergeCell ref="A77:H77"/>
    <mergeCell ref="A56:H56"/>
    <mergeCell ref="A57:H57"/>
    <mergeCell ref="A63:H63"/>
    <mergeCell ref="A64:H64"/>
    <mergeCell ref="A70:H70"/>
    <mergeCell ref="A71:H71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общее</vt:lpstr>
      <vt:lpstr>модуль</vt:lpstr>
      <vt:lpstr>Малообеспеченные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Интернет</cp:lastModifiedBy>
  <dcterms:created xsi:type="dcterms:W3CDTF">2015-06-05T18:19:34Z</dcterms:created>
  <dcterms:modified xsi:type="dcterms:W3CDTF">2023-11-23T11:43:49Z</dcterms:modified>
</cp:coreProperties>
</file>